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408" windowWidth="19812" windowHeight="8472" tabRatio="854"/>
  </bookViews>
  <sheets>
    <sheet name="County by County Cheatsheet" sheetId="1" r:id="rId1"/>
    <sheet name="Booking Fees" sheetId="2" r:id="rId2"/>
    <sheet name="COPS-JJCPA" sheetId="3" r:id="rId3"/>
    <sheet name="Rural Sheriff" sheetId="4" r:id="rId4"/>
    <sheet name="CalEMA" sheetId="5" r:id="rId5"/>
    <sheet name="Juvenile Pro Activities" sheetId="6" r:id="rId6"/>
    <sheet name="Juvenile Pro Camp" sheetId="7" r:id="rId7"/>
    <sheet name="Trial Court Security" sheetId="8" r:id="rId8"/>
    <sheet name="Community Corrections" sheetId="9" r:id="rId9"/>
    <sheet name="DA-PD" sheetId="10" r:id="rId10"/>
    <sheet name="YOBG" sheetId="11" r:id="rId11"/>
    <sheet name="Juvenile Reentry" sheetId="12" r:id="rId12"/>
  </sheets>
  <definedNames>
    <definedName name="_xlnm.Print_Area" localSheetId="0">'County by County Cheatsheet'!$A$1:$G$28</definedName>
    <definedName name="_xlnm.Print_Titles" localSheetId="2">'COPS-JJCPA'!$7:$10</definedName>
  </definedNames>
  <calcPr calcId="145621"/>
</workbook>
</file>

<file path=xl/calcChain.xml><?xml version="1.0" encoding="utf-8"?>
<calcChain xmlns="http://schemas.openxmlformats.org/spreadsheetml/2006/main">
  <c r="M11" i="3" l="1"/>
  <c r="D9" i="3" l="1"/>
  <c r="F9" i="3"/>
  <c r="H9" i="3"/>
  <c r="J9" i="3"/>
  <c r="B69" i="3"/>
  <c r="C21" i="3" s="1"/>
  <c r="K21" i="3" s="1"/>
  <c r="J21" i="3" s="1"/>
  <c r="B66" i="11"/>
  <c r="B66" i="12"/>
  <c r="C38" i="3" l="1"/>
  <c r="G38" i="3" s="1"/>
  <c r="F38" i="3" s="1"/>
  <c r="C66" i="3"/>
  <c r="E66" i="3" s="1"/>
  <c r="D66" i="3" s="1"/>
  <c r="C34" i="3"/>
  <c r="G34" i="3" s="1"/>
  <c r="F34" i="3" s="1"/>
  <c r="C50" i="3"/>
  <c r="E50" i="3" s="1"/>
  <c r="D50" i="3" s="1"/>
  <c r="C54" i="3"/>
  <c r="G54" i="3" s="1"/>
  <c r="F54" i="3" s="1"/>
  <c r="C14" i="3"/>
  <c r="E14" i="3" s="1"/>
  <c r="D14" i="3" s="1"/>
  <c r="C62" i="3"/>
  <c r="E62" i="3" s="1"/>
  <c r="D62" i="3" s="1"/>
  <c r="C46" i="3"/>
  <c r="E46" i="3" s="1"/>
  <c r="D46" i="3" s="1"/>
  <c r="C27" i="3"/>
  <c r="E27" i="3" s="1"/>
  <c r="D27" i="3" s="1"/>
  <c r="C58" i="3"/>
  <c r="K58" i="3" s="1"/>
  <c r="J58" i="3" s="1"/>
  <c r="C42" i="3"/>
  <c r="K42" i="3" s="1"/>
  <c r="J42" i="3" s="1"/>
  <c r="C12" i="3"/>
  <c r="C13" i="3"/>
  <c r="C18" i="3"/>
  <c r="C23" i="3"/>
  <c r="C29" i="3"/>
  <c r="I21" i="3"/>
  <c r="H21" i="3" s="1"/>
  <c r="C64" i="3"/>
  <c r="C56" i="3"/>
  <c r="C48" i="3"/>
  <c r="C40" i="3"/>
  <c r="C25" i="3"/>
  <c r="E21" i="3"/>
  <c r="D21" i="3" s="1"/>
  <c r="C11" i="3"/>
  <c r="C65" i="3"/>
  <c r="C61" i="3"/>
  <c r="C57" i="3"/>
  <c r="C53" i="3"/>
  <c r="C49" i="3"/>
  <c r="C45" i="3"/>
  <c r="C41" i="3"/>
  <c r="C37" i="3"/>
  <c r="C33" i="3"/>
  <c r="C26" i="3"/>
  <c r="C19" i="3"/>
  <c r="C68" i="3"/>
  <c r="C60" i="3"/>
  <c r="C52" i="3"/>
  <c r="C44" i="3"/>
  <c r="C36" i="3"/>
  <c r="C31" i="3"/>
  <c r="C17" i="3"/>
  <c r="C67" i="3"/>
  <c r="C63" i="3"/>
  <c r="C59" i="3"/>
  <c r="C55" i="3"/>
  <c r="C51" i="3"/>
  <c r="C47" i="3"/>
  <c r="C43" i="3"/>
  <c r="C39" i="3"/>
  <c r="C35" i="3"/>
  <c r="C30" i="3"/>
  <c r="C22" i="3"/>
  <c r="C15" i="3"/>
  <c r="G21" i="3"/>
  <c r="F21" i="3" s="1"/>
  <c r="C32" i="3"/>
  <c r="C28" i="3"/>
  <c r="C24" i="3"/>
  <c r="C20" i="3"/>
  <c r="C16" i="3"/>
  <c r="B65" i="10"/>
  <c r="B65" i="9"/>
  <c r="B63" i="8"/>
  <c r="B65" i="6"/>
  <c r="B65" i="5"/>
  <c r="B78" i="5"/>
  <c r="B89" i="5"/>
  <c r="B99" i="5"/>
  <c r="B116" i="5"/>
  <c r="B44" i="4"/>
  <c r="B61" i="2"/>
  <c r="I58" i="3" l="1"/>
  <c r="H58" i="3" s="1"/>
  <c r="E38" i="3"/>
  <c r="D38" i="3" s="1"/>
  <c r="I14" i="3"/>
  <c r="H14" i="3" s="1"/>
  <c r="K66" i="3"/>
  <c r="J66" i="3" s="1"/>
  <c r="I34" i="3"/>
  <c r="H34" i="3" s="1"/>
  <c r="G50" i="3"/>
  <c r="F50" i="3" s="1"/>
  <c r="I54" i="3"/>
  <c r="H54" i="3" s="1"/>
  <c r="K54" i="3"/>
  <c r="J54" i="3" s="1"/>
  <c r="I46" i="3"/>
  <c r="H46" i="3" s="1"/>
  <c r="I38" i="3"/>
  <c r="H38" i="3" s="1"/>
  <c r="I50" i="3"/>
  <c r="H50" i="3" s="1"/>
  <c r="I62" i="3"/>
  <c r="H62" i="3" s="1"/>
  <c r="E54" i="3"/>
  <c r="D54" i="3" s="1"/>
  <c r="K50" i="3"/>
  <c r="J50" i="3" s="1"/>
  <c r="E42" i="3"/>
  <c r="D42" i="3" s="1"/>
  <c r="G42" i="3"/>
  <c r="F42" i="3" s="1"/>
  <c r="G14" i="3"/>
  <c r="F14" i="3" s="1"/>
  <c r="K14" i="3"/>
  <c r="G66" i="3"/>
  <c r="F66" i="3" s="1"/>
  <c r="I66" i="3"/>
  <c r="H66" i="3" s="1"/>
  <c r="E58" i="3"/>
  <c r="D58" i="3" s="1"/>
  <c r="K62" i="3"/>
  <c r="J62" i="3" s="1"/>
  <c r="G58" i="3"/>
  <c r="F58" i="3" s="1"/>
  <c r="K38" i="3"/>
  <c r="J38" i="3" s="1"/>
  <c r="K34" i="3"/>
  <c r="J34" i="3" s="1"/>
  <c r="E34" i="3"/>
  <c r="D34" i="3" s="1"/>
  <c r="G27" i="3"/>
  <c r="F27" i="3" s="1"/>
  <c r="K46" i="3"/>
  <c r="J46" i="3" s="1"/>
  <c r="G46" i="3"/>
  <c r="F46" i="3" s="1"/>
  <c r="K27" i="3"/>
  <c r="J27" i="3" s="1"/>
  <c r="I42" i="3"/>
  <c r="H42" i="3" s="1"/>
  <c r="G62" i="3"/>
  <c r="F62" i="3" s="1"/>
  <c r="I27" i="3"/>
  <c r="H27" i="3" s="1"/>
  <c r="E30" i="3"/>
  <c r="D30" i="3" s="1"/>
  <c r="K30" i="3"/>
  <c r="J30" i="3" s="1"/>
  <c r="I30" i="3"/>
  <c r="H30" i="3" s="1"/>
  <c r="G30" i="3"/>
  <c r="F30" i="3" s="1"/>
  <c r="K63" i="3"/>
  <c r="J63" i="3" s="1"/>
  <c r="G63" i="3"/>
  <c r="F63" i="3" s="1"/>
  <c r="I63" i="3"/>
  <c r="H63" i="3" s="1"/>
  <c r="E63" i="3"/>
  <c r="D63" i="3" s="1"/>
  <c r="I60" i="3"/>
  <c r="H60" i="3" s="1"/>
  <c r="E60" i="3"/>
  <c r="D60" i="3" s="1"/>
  <c r="G60" i="3"/>
  <c r="F60" i="3" s="1"/>
  <c r="K60" i="3"/>
  <c r="J60" i="3" s="1"/>
  <c r="K41" i="3"/>
  <c r="J41" i="3" s="1"/>
  <c r="I41" i="3"/>
  <c r="H41" i="3" s="1"/>
  <c r="E41" i="3"/>
  <c r="D41" i="3" s="1"/>
  <c r="G41" i="3"/>
  <c r="F41" i="3" s="1"/>
  <c r="K57" i="3"/>
  <c r="J57" i="3" s="1"/>
  <c r="I57" i="3"/>
  <c r="H57" i="3" s="1"/>
  <c r="E57" i="3"/>
  <c r="D57" i="3" s="1"/>
  <c r="G57" i="3"/>
  <c r="F57" i="3" s="1"/>
  <c r="I12" i="3"/>
  <c r="H12" i="3" s="1"/>
  <c r="E12" i="3"/>
  <c r="D12" i="3" s="1"/>
  <c r="K12" i="3"/>
  <c r="J12" i="3" s="1"/>
  <c r="G12" i="3"/>
  <c r="F12" i="3" s="1"/>
  <c r="G51" i="3"/>
  <c r="F51" i="3" s="1"/>
  <c r="K51" i="3"/>
  <c r="J51" i="3" s="1"/>
  <c r="E51" i="3"/>
  <c r="D51" i="3" s="1"/>
  <c r="I51" i="3"/>
  <c r="H51" i="3" s="1"/>
  <c r="I36" i="3"/>
  <c r="H36" i="3" s="1"/>
  <c r="K36" i="3"/>
  <c r="J36" i="3" s="1"/>
  <c r="E36" i="3"/>
  <c r="D36" i="3" s="1"/>
  <c r="G36" i="3"/>
  <c r="F36" i="3" s="1"/>
  <c r="K68" i="3"/>
  <c r="J68" i="3" s="1"/>
  <c r="I68" i="3"/>
  <c r="H68" i="3" s="1"/>
  <c r="E68" i="3"/>
  <c r="D68" i="3" s="1"/>
  <c r="G68" i="3"/>
  <c r="F68" i="3" s="1"/>
  <c r="K45" i="3"/>
  <c r="J45" i="3" s="1"/>
  <c r="I45" i="3"/>
  <c r="H45" i="3" s="1"/>
  <c r="E45" i="3"/>
  <c r="D45" i="3" s="1"/>
  <c r="G45" i="3"/>
  <c r="F45" i="3" s="1"/>
  <c r="K61" i="3"/>
  <c r="J61" i="3" s="1"/>
  <c r="E61" i="3"/>
  <c r="D61" i="3" s="1"/>
  <c r="G61" i="3"/>
  <c r="F61" i="3" s="1"/>
  <c r="I61" i="3"/>
  <c r="H61" i="3" s="1"/>
  <c r="K25" i="3"/>
  <c r="J25" i="3" s="1"/>
  <c r="E25" i="3"/>
  <c r="D25" i="3" s="1"/>
  <c r="I25" i="3"/>
  <c r="H25" i="3" s="1"/>
  <c r="G25" i="3"/>
  <c r="F25" i="3" s="1"/>
  <c r="I32" i="3"/>
  <c r="H32" i="3" s="1"/>
  <c r="K32" i="3"/>
  <c r="J32" i="3" s="1"/>
  <c r="G32" i="3"/>
  <c r="F32" i="3" s="1"/>
  <c r="E32" i="3"/>
  <c r="D32" i="3" s="1"/>
  <c r="I20" i="3"/>
  <c r="H20" i="3" s="1"/>
  <c r="K20" i="3"/>
  <c r="J20" i="3" s="1"/>
  <c r="E20" i="3"/>
  <c r="D20" i="3" s="1"/>
  <c r="G20" i="3"/>
  <c r="F20" i="3" s="1"/>
  <c r="K22" i="3"/>
  <c r="J22" i="3" s="1"/>
  <c r="I22" i="3"/>
  <c r="H22" i="3" s="1"/>
  <c r="E22" i="3"/>
  <c r="D22" i="3" s="1"/>
  <c r="G22" i="3"/>
  <c r="F22" i="3" s="1"/>
  <c r="K43" i="3"/>
  <c r="J43" i="3" s="1"/>
  <c r="I43" i="3"/>
  <c r="H43" i="3" s="1"/>
  <c r="G43" i="3"/>
  <c r="F43" i="3" s="1"/>
  <c r="E43" i="3"/>
  <c r="D43" i="3" s="1"/>
  <c r="K59" i="3"/>
  <c r="J59" i="3" s="1"/>
  <c r="I59" i="3"/>
  <c r="H59" i="3" s="1"/>
  <c r="G59" i="3"/>
  <c r="F59" i="3" s="1"/>
  <c r="E59" i="3"/>
  <c r="D59" i="3" s="1"/>
  <c r="K17" i="3"/>
  <c r="J17" i="3" s="1"/>
  <c r="I17" i="3"/>
  <c r="H17" i="3" s="1"/>
  <c r="E17" i="3"/>
  <c r="D17" i="3" s="1"/>
  <c r="G17" i="3"/>
  <c r="F17" i="3" s="1"/>
  <c r="I52" i="3"/>
  <c r="H52" i="3" s="1"/>
  <c r="K52" i="3"/>
  <c r="J52" i="3" s="1"/>
  <c r="E52" i="3"/>
  <c r="D52" i="3" s="1"/>
  <c r="G52" i="3"/>
  <c r="F52" i="3" s="1"/>
  <c r="K37" i="3"/>
  <c r="J37" i="3" s="1"/>
  <c r="I37" i="3"/>
  <c r="H37" i="3" s="1"/>
  <c r="G37" i="3"/>
  <c r="F37" i="3" s="1"/>
  <c r="E37" i="3"/>
  <c r="D37" i="3" s="1"/>
  <c r="K53" i="3"/>
  <c r="J53" i="3" s="1"/>
  <c r="G53" i="3"/>
  <c r="F53" i="3" s="1"/>
  <c r="E53" i="3"/>
  <c r="D53" i="3" s="1"/>
  <c r="I53" i="3"/>
  <c r="H53" i="3" s="1"/>
  <c r="I11" i="3"/>
  <c r="G11" i="3"/>
  <c r="F11" i="3" s="1"/>
  <c r="E11" i="3"/>
  <c r="K11" i="3"/>
  <c r="J11" i="3" s="1"/>
  <c r="I48" i="3"/>
  <c r="H48" i="3" s="1"/>
  <c r="K48" i="3"/>
  <c r="J48" i="3" s="1"/>
  <c r="G48" i="3"/>
  <c r="F48" i="3" s="1"/>
  <c r="E48" i="3"/>
  <c r="D48" i="3" s="1"/>
  <c r="K13" i="3"/>
  <c r="J13" i="3" s="1"/>
  <c r="I13" i="3"/>
  <c r="H13" i="3" s="1"/>
  <c r="E13" i="3"/>
  <c r="D13" i="3" s="1"/>
  <c r="G13" i="3"/>
  <c r="F13" i="3" s="1"/>
  <c r="C69" i="3"/>
  <c r="I24" i="3"/>
  <c r="H24" i="3" s="1"/>
  <c r="E24" i="3"/>
  <c r="D24" i="3" s="1"/>
  <c r="K24" i="3"/>
  <c r="J24" i="3" s="1"/>
  <c r="G24" i="3"/>
  <c r="F24" i="3" s="1"/>
  <c r="K47" i="3"/>
  <c r="J47" i="3" s="1"/>
  <c r="G47" i="3"/>
  <c r="F47" i="3" s="1"/>
  <c r="I47" i="3"/>
  <c r="H47" i="3" s="1"/>
  <c r="E47" i="3"/>
  <c r="D47" i="3" s="1"/>
  <c r="K31" i="3"/>
  <c r="J31" i="3" s="1"/>
  <c r="G31" i="3"/>
  <c r="F31" i="3" s="1"/>
  <c r="I31" i="3"/>
  <c r="H31" i="3" s="1"/>
  <c r="E31" i="3"/>
  <c r="D31" i="3" s="1"/>
  <c r="G19" i="3"/>
  <c r="F19" i="3" s="1"/>
  <c r="K19" i="3"/>
  <c r="J19" i="3" s="1"/>
  <c r="I19" i="3"/>
  <c r="H19" i="3" s="1"/>
  <c r="E19" i="3"/>
  <c r="D19" i="3" s="1"/>
  <c r="I56" i="3"/>
  <c r="H56" i="3" s="1"/>
  <c r="E56" i="3"/>
  <c r="D56" i="3" s="1"/>
  <c r="K56" i="3"/>
  <c r="J56" i="3" s="1"/>
  <c r="G56" i="3"/>
  <c r="F56" i="3" s="1"/>
  <c r="K29" i="3"/>
  <c r="J29" i="3" s="1"/>
  <c r="I29" i="3"/>
  <c r="H29" i="3" s="1"/>
  <c r="E29" i="3"/>
  <c r="D29" i="3" s="1"/>
  <c r="G29" i="3"/>
  <c r="F29" i="3" s="1"/>
  <c r="I28" i="3"/>
  <c r="H28" i="3" s="1"/>
  <c r="E28" i="3"/>
  <c r="D28" i="3" s="1"/>
  <c r="G28" i="3"/>
  <c r="F28" i="3" s="1"/>
  <c r="K28" i="3"/>
  <c r="J28" i="3" s="1"/>
  <c r="G35" i="3"/>
  <c r="F35" i="3" s="1"/>
  <c r="E35" i="3"/>
  <c r="D35" i="3" s="1"/>
  <c r="K35" i="3"/>
  <c r="J35" i="3" s="1"/>
  <c r="I35" i="3"/>
  <c r="H35" i="3" s="1"/>
  <c r="G67" i="3"/>
  <c r="F67" i="3" s="1"/>
  <c r="I67" i="3"/>
  <c r="H67" i="3" s="1"/>
  <c r="E67" i="3"/>
  <c r="D67" i="3" s="1"/>
  <c r="K67" i="3"/>
  <c r="J67" i="3" s="1"/>
  <c r="K26" i="3"/>
  <c r="J26" i="3" s="1"/>
  <c r="E26" i="3"/>
  <c r="D26" i="3" s="1"/>
  <c r="I26" i="3"/>
  <c r="H26" i="3" s="1"/>
  <c r="G26" i="3"/>
  <c r="F26" i="3" s="1"/>
  <c r="K64" i="3"/>
  <c r="J64" i="3" s="1"/>
  <c r="I64" i="3"/>
  <c r="H64" i="3" s="1"/>
  <c r="G64" i="3"/>
  <c r="F64" i="3" s="1"/>
  <c r="E64" i="3"/>
  <c r="D64" i="3" s="1"/>
  <c r="I23" i="3"/>
  <c r="H23" i="3" s="1"/>
  <c r="G23" i="3"/>
  <c r="F23" i="3" s="1"/>
  <c r="E23" i="3"/>
  <c r="D23" i="3" s="1"/>
  <c r="K23" i="3"/>
  <c r="J23" i="3" s="1"/>
  <c r="I16" i="3"/>
  <c r="H16" i="3" s="1"/>
  <c r="K16" i="3"/>
  <c r="J16" i="3" s="1"/>
  <c r="G16" i="3"/>
  <c r="F16" i="3" s="1"/>
  <c r="E16" i="3"/>
  <c r="D16" i="3" s="1"/>
  <c r="K15" i="3"/>
  <c r="J15" i="3" s="1"/>
  <c r="G15" i="3"/>
  <c r="F15" i="3" s="1"/>
  <c r="I15" i="3"/>
  <c r="H15" i="3" s="1"/>
  <c r="E15" i="3"/>
  <c r="D15" i="3" s="1"/>
  <c r="I39" i="3"/>
  <c r="H39" i="3" s="1"/>
  <c r="G39" i="3"/>
  <c r="F39" i="3" s="1"/>
  <c r="E39" i="3"/>
  <c r="D39" i="3" s="1"/>
  <c r="K39" i="3"/>
  <c r="J39" i="3" s="1"/>
  <c r="G55" i="3"/>
  <c r="F55" i="3" s="1"/>
  <c r="I55" i="3"/>
  <c r="H55" i="3" s="1"/>
  <c r="E55" i="3"/>
  <c r="D55" i="3" s="1"/>
  <c r="K55" i="3"/>
  <c r="J55" i="3" s="1"/>
  <c r="I44" i="3"/>
  <c r="H44" i="3" s="1"/>
  <c r="E44" i="3"/>
  <c r="D44" i="3" s="1"/>
  <c r="K44" i="3"/>
  <c r="J44" i="3" s="1"/>
  <c r="G44" i="3"/>
  <c r="F44" i="3" s="1"/>
  <c r="K33" i="3"/>
  <c r="J33" i="3" s="1"/>
  <c r="I33" i="3"/>
  <c r="H33" i="3" s="1"/>
  <c r="E33" i="3"/>
  <c r="D33" i="3" s="1"/>
  <c r="G33" i="3"/>
  <c r="F33" i="3" s="1"/>
  <c r="K49" i="3"/>
  <c r="J49" i="3" s="1"/>
  <c r="I49" i="3"/>
  <c r="H49" i="3" s="1"/>
  <c r="E49" i="3"/>
  <c r="D49" i="3" s="1"/>
  <c r="G49" i="3"/>
  <c r="F49" i="3" s="1"/>
  <c r="K65" i="3"/>
  <c r="J65" i="3" s="1"/>
  <c r="E65" i="3"/>
  <c r="D65" i="3" s="1"/>
  <c r="G65" i="3"/>
  <c r="F65" i="3" s="1"/>
  <c r="I65" i="3"/>
  <c r="H65" i="3" s="1"/>
  <c r="I40" i="3"/>
  <c r="H40" i="3" s="1"/>
  <c r="K40" i="3"/>
  <c r="J40" i="3" s="1"/>
  <c r="G40" i="3"/>
  <c r="F40" i="3" s="1"/>
  <c r="E40" i="3"/>
  <c r="D40" i="3" s="1"/>
  <c r="J14" i="3"/>
  <c r="I18" i="3"/>
  <c r="H18" i="3" s="1"/>
  <c r="E18" i="3"/>
  <c r="D18" i="3" s="1"/>
  <c r="G18" i="3"/>
  <c r="F18" i="3" s="1"/>
  <c r="K18" i="3"/>
  <c r="J18" i="3" s="1"/>
  <c r="K69" i="3" l="1"/>
  <c r="D11" i="3"/>
  <c r="D69" i="3" s="1"/>
  <c r="E69" i="3"/>
  <c r="G69" i="3"/>
  <c r="F69" i="3"/>
  <c r="J69" i="3"/>
  <c r="H11" i="3"/>
  <c r="H69" i="3" s="1"/>
  <c r="I69" i="3"/>
  <c r="L69" i="3"/>
  <c r="M26" i="3" s="1"/>
  <c r="M37" i="3" l="1"/>
  <c r="M14" i="3"/>
  <c r="M60" i="3"/>
  <c r="M33" i="3"/>
  <c r="M41" i="3"/>
  <c r="M43" i="3"/>
  <c r="M56" i="3"/>
  <c r="M28" i="3"/>
  <c r="M32" i="3"/>
  <c r="M48" i="3"/>
  <c r="M40" i="3"/>
  <c r="M23" i="3"/>
  <c r="M54" i="3"/>
  <c r="M45" i="3"/>
  <c r="M47" i="3"/>
  <c r="M55" i="3"/>
  <c r="M18" i="3"/>
  <c r="M19" i="3"/>
  <c r="M42" i="3"/>
  <c r="M21" i="3"/>
  <c r="M27" i="3"/>
  <c r="M52" i="3"/>
  <c r="M65" i="3"/>
  <c r="M20" i="3"/>
  <c r="M64" i="3"/>
  <c r="M15" i="3"/>
  <c r="M13" i="3"/>
  <c r="M61" i="3"/>
  <c r="M51" i="3"/>
  <c r="M38" i="3"/>
  <c r="M44" i="3"/>
  <c r="M34" i="3"/>
  <c r="M31" i="3"/>
  <c r="M50" i="3"/>
  <c r="M36" i="3"/>
  <c r="M35" i="3"/>
  <c r="M30" i="3"/>
  <c r="M46" i="3"/>
  <c r="M39" i="3"/>
  <c r="M49" i="3"/>
  <c r="M25" i="3"/>
  <c r="M57" i="3"/>
  <c r="M63" i="3"/>
  <c r="M62" i="3"/>
  <c r="M22" i="3"/>
  <c r="M12" i="3"/>
  <c r="M58" i="3"/>
  <c r="M16" i="3"/>
  <c r="M53" i="3"/>
  <c r="M68" i="3"/>
  <c r="M29" i="3"/>
  <c r="M24" i="3"/>
  <c r="M67" i="3"/>
  <c r="M59" i="3"/>
  <c r="M17" i="3"/>
  <c r="M66" i="3"/>
  <c r="M69" i="3" l="1"/>
</calcChain>
</file>

<file path=xl/sharedStrings.xml><?xml version="1.0" encoding="utf-8"?>
<sst xmlns="http://schemas.openxmlformats.org/spreadsheetml/2006/main" count="772" uniqueCount="219">
  <si>
    <t>G.C. 30029.07 (b)</t>
  </si>
  <si>
    <t>Ten percent of Trial Court Security GSA, Community Corrections GSA, District Attorney and Public Defender GSA, and Juvenile Justice GSA</t>
  </si>
  <si>
    <t>-</t>
  </si>
  <si>
    <t>Not applicable</t>
  </si>
  <si>
    <t>Local Innovation</t>
  </si>
  <si>
    <t>G.C. 30029.07 (a)(2)</t>
  </si>
  <si>
    <t>Allocation based on schedule provided by DOF</t>
  </si>
  <si>
    <t>W.I.C. 1983</t>
  </si>
  <si>
    <t>Allocation (dollar figure) calculated by DOF</t>
  </si>
  <si>
    <t>Juvenile Reentry Grant</t>
  </si>
  <si>
    <t>W.I.C. 1954.1</t>
  </si>
  <si>
    <t>Youthful Offfender Block Grant</t>
  </si>
  <si>
    <t>Juvenile Justice</t>
  </si>
  <si>
    <t>G.C. 30029.05 (d)(2)</t>
  </si>
  <si>
    <t>G.C. 30029.05 (d)(1)</t>
  </si>
  <si>
    <r>
      <t xml:space="preserve">Allocation (county percents) specified in legislation
</t>
    </r>
    <r>
      <rPr>
        <sz val="10"/>
        <color rgb="FFFF0000"/>
        <rFont val="Arial"/>
        <family val="2"/>
      </rPr>
      <t>***CHANGES in 14/15***</t>
    </r>
  </si>
  <si>
    <t>District Attorney and Public Defender</t>
  </si>
  <si>
    <t>G.C. 30029.07 (e)</t>
  </si>
  <si>
    <t>G.C. 30029.05 (c)(2)</t>
  </si>
  <si>
    <t>G.C. 30029.05 (c)(1)</t>
  </si>
  <si>
    <t>Community Corrections</t>
  </si>
  <si>
    <t>G.C. 30029.05 (b)</t>
  </si>
  <si>
    <t>Allocation (county percents) specified in legislation</t>
  </si>
  <si>
    <t>Trial Court Security</t>
  </si>
  <si>
    <t>G.C. 30029.05 (f)(4)</t>
  </si>
  <si>
    <t>W.I.C. 18220.1 (c)</t>
  </si>
  <si>
    <t>Allocation varies by month
(# of occupied beds)</t>
  </si>
  <si>
    <r>
      <t xml:space="preserve">Enhancing Law Enforcement Activities
</t>
    </r>
    <r>
      <rPr>
        <sz val="10"/>
        <color rgb="FF0070C0"/>
        <rFont val="Arial"/>
        <family val="2"/>
      </rPr>
      <t>Juvenile Probation Camp Funding</t>
    </r>
  </si>
  <si>
    <t>G.C. 30029.05 (f)(1)</t>
  </si>
  <si>
    <t>Allocation based on same percentages</t>
  </si>
  <si>
    <t>W.I.C. 18220 (c)</t>
  </si>
  <si>
    <r>
      <t xml:space="preserve">Enhancing Law Enforcement Activities
</t>
    </r>
    <r>
      <rPr>
        <sz val="10"/>
        <color rgb="FF0070C0"/>
        <rFont val="Arial"/>
        <family val="2"/>
      </rPr>
      <t>Juvenile Probation Activities</t>
    </r>
  </si>
  <si>
    <t>P.C. 13821 (c)</t>
  </si>
  <si>
    <r>
      <t xml:space="preserve">Enhancing Law Enforcement Activities
</t>
    </r>
    <r>
      <rPr>
        <sz val="10"/>
        <color rgb="FF0070C0"/>
        <rFont val="Arial"/>
        <family val="2"/>
      </rPr>
      <t>California Emergency Management Agency</t>
    </r>
  </si>
  <si>
    <t>G.C. 30070 (a)</t>
  </si>
  <si>
    <r>
      <t xml:space="preserve">Enhancing Law Enforcement Activities
</t>
    </r>
    <r>
      <rPr>
        <sz val="10"/>
        <color rgb="FF0070C0"/>
        <rFont val="Arial"/>
        <family val="2"/>
      </rPr>
      <t>Rural and Small County Law Enforcement</t>
    </r>
  </si>
  <si>
    <t>G.C. 30029.05 (f)(3)</t>
  </si>
  <si>
    <t>G.C. 30061 (g)</t>
  </si>
  <si>
    <r>
      <t xml:space="preserve">Enhancing Law Enforcement Activities
</t>
    </r>
    <r>
      <rPr>
        <sz val="10"/>
        <color rgb="FF0070C0"/>
        <rFont val="Arial"/>
        <family val="2"/>
      </rPr>
      <t>Multi-Agency Juvenile Justice Funds</t>
    </r>
  </si>
  <si>
    <t>G.C. 30029.05 (f)(2)</t>
  </si>
  <si>
    <r>
      <t xml:space="preserve">Enhancing Law Enforcement Activities
</t>
    </r>
    <r>
      <rPr>
        <sz val="10"/>
        <color rgb="FF0070C0"/>
        <rFont val="Arial"/>
        <family val="2"/>
      </rPr>
      <t>Citizens' Option For Public Safety (COPS)</t>
    </r>
  </si>
  <si>
    <t>G.C. 29552 (d)</t>
  </si>
  <si>
    <t>Allocation (dollar figure) specified in legislation</t>
  </si>
  <si>
    <r>
      <t xml:space="preserve">Enhancing Law Enforcement Activities
</t>
    </r>
    <r>
      <rPr>
        <sz val="10"/>
        <color rgb="FF0070C0"/>
        <rFont val="Arial"/>
        <family val="2"/>
      </rPr>
      <t>Booking and Processing Fees Apportionment</t>
    </r>
  </si>
  <si>
    <t>Law Enforcement Services</t>
  </si>
  <si>
    <t>Support Services</t>
  </si>
  <si>
    <t>Mental Health</t>
  </si>
  <si>
    <t>Growth Distribution to Counties</t>
  </si>
  <si>
    <t>Growth
Description</t>
  </si>
  <si>
    <r>
      <t xml:space="preserve">FY 2015-16
Distribution
</t>
    </r>
    <r>
      <rPr>
        <b/>
        <i/>
        <sz val="10"/>
        <rFont val="Arial"/>
        <family val="2"/>
      </rPr>
      <t>(if different than previous year)</t>
    </r>
  </si>
  <si>
    <r>
      <t xml:space="preserve">FY 2014-15
Distribution
</t>
    </r>
    <r>
      <rPr>
        <b/>
        <i/>
        <sz val="10"/>
        <rFont val="Arial"/>
        <family val="2"/>
      </rPr>
      <t>(if different than previous year)</t>
    </r>
  </si>
  <si>
    <t>FY 2013-14
Distribution</t>
  </si>
  <si>
    <t>Base/Cap
Description</t>
  </si>
  <si>
    <r>
      <rPr>
        <sz val="12"/>
        <color rgb="FFFF0000"/>
        <rFont val="Arial"/>
        <family val="2"/>
      </rPr>
      <t>Local Revenue Fund 2011</t>
    </r>
    <r>
      <rPr>
        <sz val="12"/>
        <color theme="1"/>
        <rFont val="Arial"/>
        <family val="2"/>
      </rPr>
      <t xml:space="preserve">
</t>
    </r>
    <r>
      <rPr>
        <b/>
        <sz val="12"/>
        <color theme="1"/>
        <rFont val="Arial"/>
        <family val="2"/>
      </rPr>
      <t>Accounts</t>
    </r>
    <r>
      <rPr>
        <sz val="12"/>
        <color theme="1"/>
        <rFont val="Arial"/>
        <family val="2"/>
      </rPr>
      <t xml:space="preserve">
Subaccounts</t>
    </r>
    <r>
      <rPr>
        <i/>
        <sz val="12"/>
        <color theme="1"/>
        <rFont val="Arial"/>
        <family val="2"/>
      </rPr>
      <t xml:space="preserve">
Special Accounts</t>
    </r>
  </si>
  <si>
    <t>Total</t>
  </si>
  <si>
    <t>Yuba County</t>
  </si>
  <si>
    <t>Yolo County</t>
  </si>
  <si>
    <t>Tuolumne County</t>
  </si>
  <si>
    <t>Tulare County</t>
  </si>
  <si>
    <t>Tehama County</t>
  </si>
  <si>
    <t>Sutter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</si>
  <si>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</si>
  <si>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</si>
  <si>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</si>
  <si>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</si>
  <si>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</si>
  <si>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</si>
  <si>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</si>
  <si>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</si>
  <si>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</si>
  <si>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</si>
  <si>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</si>
  <si>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Diego County</t>
  </si>
  <si>
    <t>San Bernardino County</t>
  </si>
  <si>
    <t>San Benito County</t>
  </si>
  <si>
    <t>Sacramento County</t>
  </si>
  <si>
    <t>Riverside County</t>
  </si>
  <si>
    <t>City of Pomona</t>
  </si>
  <si>
    <t>Placer County</t>
  </si>
  <si>
    <t>City of Palm Springs</t>
  </si>
  <si>
    <t>Nevada County</t>
  </si>
  <si>
    <t>Napa County</t>
  </si>
  <si>
    <t>City of Monterey</t>
  </si>
  <si>
    <t>Monterey County</t>
  </si>
  <si>
    <t>Modoc County</t>
  </si>
  <si>
    <t>Merced County</t>
  </si>
  <si>
    <t>Mendocino County</t>
  </si>
  <si>
    <t>Marin County</t>
  </si>
  <si>
    <t>Madera County</t>
  </si>
  <si>
    <t>Los Angeles County</t>
  </si>
  <si>
    <t>Lassen County</t>
  </si>
  <si>
    <t>Lake County</t>
  </si>
  <si>
    <t>Kings County</t>
  </si>
  <si>
    <t>Kern County</t>
  </si>
  <si>
    <t>Inyo County</t>
  </si>
  <si>
    <t>Humboldt County</t>
  </si>
  <si>
    <t>City of Hayward</t>
  </si>
  <si>
    <t>Glenn County</t>
  </si>
  <si>
    <t>Fresno County</t>
  </si>
  <si>
    <t>City of Fremont</t>
  </si>
  <si>
    <t>El Dorado County</t>
  </si>
  <si>
    <t>Del Norte County</t>
  </si>
  <si>
    <t>Contra Costa County</t>
  </si>
  <si>
    <t>Colusa County</t>
  </si>
  <si>
    <t>Calaveras County</t>
  </si>
  <si>
    <t>Butte County</t>
  </si>
  <si>
    <t>City of Baldwin Park</t>
  </si>
  <si>
    <t>Amador County</t>
  </si>
  <si>
    <t>Alameda County</t>
  </si>
  <si>
    <t>(d) Commencing with the 2013–14 fiscal year, the Controller shall allocate funds from the Enhancing Law Enforcement Activities Subaccount in monthly installments.  The annual payment to be made to each jurisdiction are as follows:</t>
  </si>
  <si>
    <t>http://leginfo.legislature.ca.gov/faces/codes_displayText.xhtml?lawCode=GOV&amp;division=3.&amp;title=3.&amp;part=&amp;chapter=2.&amp;article=12.</t>
  </si>
  <si>
    <t>Government Code Section 29552 (d)</t>
  </si>
  <si>
    <t>Booking and Processing Fees Apportionment</t>
  </si>
  <si>
    <t>(g) Commencing with the 2013–14 fiscal year, the Controller shall allocate funds in monthly installments to local jurisdictions for public safety in accordance with this section as annually calculated by the Director of Finance.</t>
  </si>
  <si>
    <t>http://leginfo.legislature.ca.gov/faces/codes_displayText.xhtml?lawCode=GOV&amp;division=3.&amp;title=3.&amp;part=&amp;chapter=6.7.&amp;article=</t>
  </si>
  <si>
    <t>Government Code Section 30061 (g)</t>
  </si>
  <si>
    <t>Citizens' Option for Public Safety (COPS) Program and
Multi-Agency Juvenile Justice Funds</t>
  </si>
  <si>
    <t>(37) Yuba County</t>
  </si>
  <si>
    <t>(36) Yolo County</t>
  </si>
  <si>
    <t>(35) Tuolumne County</t>
  </si>
  <si>
    <t>(34) Trinity County</t>
  </si>
  <si>
    <t>(33) Tehama County</t>
  </si>
  <si>
    <t>(32) Sutter County</t>
  </si>
  <si>
    <t>(31) Siskiyou County</t>
  </si>
  <si>
    <t>(30) Sierra County</t>
  </si>
  <si>
    <t>(29) Shasta County</t>
  </si>
  <si>
    <t>(28) Santa Cruz County</t>
  </si>
  <si>
    <t>(27) San Luis Obispo County</t>
  </si>
  <si>
    <t>(26) San Benito County</t>
  </si>
  <si>
    <t>(25) Plumas County</t>
  </si>
  <si>
    <t>(24) Placer County</t>
  </si>
  <si>
    <t>(23) Nevada County</t>
  </si>
  <si>
    <t>(22) Napa County</t>
  </si>
  <si>
    <t>(21) Mono County</t>
  </si>
  <si>
    <t>(20) Modoc County</t>
  </si>
  <si>
    <t>(19) Merced County</t>
  </si>
  <si>
    <t>(18) Mendocino County</t>
  </si>
  <si>
    <t>(17) Mariposa County</t>
  </si>
  <si>
    <t>(16) Marin County</t>
  </si>
  <si>
    <t>(15) Madera County</t>
  </si>
  <si>
    <t>(14) Lassen County</t>
  </si>
  <si>
    <t>(13) Lake County</t>
  </si>
  <si>
    <t>(12) Kings County</t>
  </si>
  <si>
    <t>(11) Inyo County</t>
  </si>
  <si>
    <t>(10) Imperial County</t>
  </si>
  <si>
    <t>(9) Humboldt County</t>
  </si>
  <si>
    <t>(8) Glenn County</t>
  </si>
  <si>
    <t>(7) El Dorado County</t>
  </si>
  <si>
    <t>(6) Del Norte County</t>
  </si>
  <si>
    <t>(5) Colusa County</t>
  </si>
  <si>
    <t>(4) Calaveras County</t>
  </si>
  <si>
    <t>(3) Butte County</t>
  </si>
  <si>
    <t>(2) Amador County</t>
  </si>
  <si>
    <t>(1) Alpine County</t>
  </si>
  <si>
    <t>(a) For the 2011–12 fiscal year, the program authorized by this chapter shall be funded from the Local Law Enforcement Services Account in the Local Revenue Fund 2011. The Controller shall, on a quarterly basis, beginning on October 1, 2011, allocate 4.07 percent of the moneys annually deposited in the Local Law Enforcement Services Account. Commencing with the 2012–13 fiscal year, the program authorized by this chapter shall be funded from the Enhancing Law Enforcement Activities Subaccount in the Local Revenue Fund 2011. The Controller shall allocate 3.78 percent of the moneys annually deposited in the Enhancing Law Enforcement Activities Subaccount in the Local Revenue Fund 2011. Commencing with the 2013–14 fiscal year, funds shall be allocated in monthly installments to county sheriffs’ departments to enhance law enforcement efforts in the counties specified in paragraphs (1) to (37), inclusive, according to the following schedule:</t>
  </si>
  <si>
    <t>http://leginfo.legislature.ca.gov/faces/codes_displayText.xhtml?lawCode=GOV&amp;division=3.&amp;title=3.&amp;part=&amp;chapter=6.9.&amp;article=</t>
  </si>
  <si>
    <t>Government Code Section 30070 (a)</t>
  </si>
  <si>
    <t>Rural and Small County Law Enforcement</t>
  </si>
  <si>
    <t>(12) Commencing with the 2013–14 fiscal year, the Central Valley and Central Coast Rural Crime Prevention Programs, authorized by Sections 14170 and 14180, shall receive 9.06 percent and shall be allocated by the Controller in monthly installments according to the following schedule:</t>
  </si>
  <si>
    <t>City of Sacramento</t>
  </si>
  <si>
    <t>City of Oxnard</t>
  </si>
  <si>
    <t>(10) Commencing with the 2013–14 fiscal year, the Gang Violence Suppression Program, authorized by Section 13826.1, shall receive 3.91 percent and shall be allocated by the Controller in monthly installments according to the following schedule:</t>
  </si>
  <si>
    <t>Marin County, for use by the California District Attorneys Association in implementing subdivision (b) of Section 13848.4</t>
  </si>
  <si>
    <t>Marin County, for use by the Department of Justice in implementing subdivision (b) of Section 13848.4</t>
  </si>
  <si>
    <t>(8) Commencing with the 2013–14 fiscal year, the High Technology Theft Apprehension and Prosecution Program, authorized by Section 13848.2, shall receive 26.83 percent and shall be allocated by the Controller in monthly installments according to the following schedule:</t>
  </si>
  <si>
    <t>(6) Commencing with the 2013–14 fiscal year, the Sexual Assault Felony Enforcement Teams, authorized by Section 13887, shall receive 12.48 percent and shall be allocated by the Controller in monthly installments according to the following schedule:</t>
  </si>
  <si>
    <t>(4) Commencing with the 2013–14 fiscal year, the Multi-Agency Gang Enforcement Consortium shall receive 0.2 percent and shall be allocated in monthly installments by the Controller to Fresno County.</t>
  </si>
  <si>
    <t>Ventura County</t>
  </si>
  <si>
    <t>Trinity County</t>
  </si>
  <si>
    <t>Sierra County</t>
  </si>
  <si>
    <t>San Francisco County</t>
  </si>
  <si>
    <t>Plumas County</t>
  </si>
  <si>
    <t>Orange County</t>
  </si>
  <si>
    <t>Mono County</t>
  </si>
  <si>
    <t>Mariposa County</t>
  </si>
  <si>
    <t>Imperial County</t>
  </si>
  <si>
    <t>Alpine County</t>
  </si>
  <si>
    <t>(2) Commencing with the 2013–14 fiscal year, the California Multi-Jurisdictional Methamphetamine Enforcement Teams shall receive 47.52 percent and shall be allocated in monthly installments by the Controller according to the following schedule:</t>
  </si>
  <si>
    <t>http://leginfo.legislature.ca.gov/faces/codes_displayText.xhtml?lawCode=PEN&amp;division=&amp;title=6.&amp;part=4.&amp;chapter=3.&amp;article=</t>
  </si>
  <si>
    <t>Penal Code Section 13821 (c)</t>
  </si>
  <si>
    <t>California Emergency Management Agency</t>
  </si>
  <si>
    <t>(c) The Controller shall allocate funds to local jurisdictions to support juvenile probation activities according to the following schedule:</t>
  </si>
  <si>
    <t>Welfare and Institutions Code Section 18220 (c)</t>
  </si>
  <si>
    <t>Juvenile Probation Activities</t>
  </si>
  <si>
    <t>(c) Commencing with the 2013–14 fiscal year, the Controller shall allocate 6.01 percent of the funds deposited in the Enhancing Law Enforcement Activities Subaccount in the Local Revenue Fund 2011 pursuant to the schedule provided by the Department of Finance based on data reported to the Board of State and Community Corrections. The schedule shall provide for the allocation of funds appropriated in the annual Budget Act, and included in the Enhancing Law Enforcement Activities Subaccount, among counties that operate juvenile camps and ranches based on the number of occupied beds in each camp as of 12:01 a.m. each day, up to the rated maximum capacity, as determined by the board. Allocations shall be made in monthly installments.</t>
  </si>
  <si>
    <t>Welfare and Institutions Code Section 18220.1 (c)</t>
  </si>
  <si>
    <t>Juvenile Probation Camp Funding</t>
  </si>
  <si>
    <t>(b) Funds allocated to the Trial Court Security Subaccount from the Local Revenue Fund 2011 shall be allocated by the Controller on the 27th of each month to the Trial Court Security Subaccount within each county’s or city and county’s County Local Revenue Fund 2011. The moneys allocated pursuant to this subdivision shall be used solely to provide security to the trial courts and shall not be used to pay for general county administrative expenses, including, but not limited to, the costs of administering the account. These funds shall be allocated as follows:</t>
  </si>
  <si>
    <t>http://leginfo.legislature.ca.gov/faces/codes_displayText.xhtml?lawCode=GOV&amp;division=3.&amp;title=3.&amp;part=&amp;chapter=6.3.&amp;article=</t>
  </si>
  <si>
    <t>Government Code Section 30029.05 (b)</t>
  </si>
  <si>
    <t>(2) Commencing with the 2014–15 fiscal year, funds allocated to the Community Corrections Subaccount from the Local Revenue Fund 2011 shall be allocated in monthly installments to the Community Corrections Subaccount held in each county’s or city and county’s County Local Revenue Fund 2011 pursuant to schedules developed by the Department of Finance in consultation with the California State Association of Counties.</t>
  </si>
  <si>
    <t>(c) (1) Funds allocated to the Local Community Corrections Account and to its successor, the Community Corrections Subaccount, from the Local Revenue Fund 2011 shall constitute the creation of the grant program in accordance with Section 30026 and the appropriation to fund the Community Corrections Grant Program consistent with the provisions of Chapter 15 of the Statutes of 2011, and as identified in Section 636 of Chapter 15 of the Statutes of 2011. The funds from the Community Corrections Subaccount shall be allocated in the 2012–13 and 2013–14 fiscal years as follows:</t>
  </si>
  <si>
    <t>Government Code Section 30029.05 (c)</t>
  </si>
  <si>
    <t>(2) Commencing with the 2014–15 fiscal year, funds allocated to the District Attorney and Public Defender Subaccount from the Local Revenue Fund 2011 shall be allocated in monthly installments to the District Attorney and Public Defender Subaccount held in each county’s or city and county’s County Local Revenue Fund 2011 pursuant to schedules developed by the Department of Finance in consultation with the California State Association of Counties.</t>
  </si>
  <si>
    <t>(d) (1) For the 2012–13 and 2013–14 fiscal years, funds allocated by the Controller to the District Attorney and Public Defender Subaccount from the Local Revenue Fund 2011 shall be allocated in monthly installments to the District Attorney and Public Defender Subaccount held in each county’s or city and county’s County Local Revenue Fund 2011 as follows:</t>
  </si>
  <si>
    <t>Government Code Section 30029.05 (d)</t>
  </si>
  <si>
    <t>1954.1.  For each fiscal year, the Director of Finance shall determine the total amount of the Youthful Offender Block Grant and the allocation for each county, pursuant to Sections 1955 and 1956, and shall report those findings to the Controller. The Controller shall make an allocation from the Youthful Offender Block Grant Fund to each county in accordance with the report.</t>
  </si>
  <si>
    <t>http://leginfo.legislature.ca.gov/faces/codes_displayText.xhtml?lawCode=WIC&amp;division=2.5.&amp;title=&amp;part=&amp;chapter=1.5.&amp;article=1.</t>
  </si>
  <si>
    <t>Welfare and Institutions Code Section 1954.1</t>
  </si>
  <si>
    <t>Youthful Offender Block Grant</t>
  </si>
  <si>
    <t>1983.  For each fiscal year, beginning in the 2011–12 fiscal year, and each subsequent fiscal year thereafter, the Director of Finance shall calculate the Juvenile Reentry Grant and the allocation for each county probation department, pursuant to Section 1984 and shall report those findings to the Controller. The Controller shall make an allocation from the Juvenile Reentry Grant to each county probation department in accordance with the report.</t>
  </si>
  <si>
    <t>http://leginfo.legislature.ca.gov/faces/codes_displayText.xhtml?lawCode=WIC&amp;division=2.5.&amp;title=&amp;part=&amp;chapter=1.6.&amp;article=</t>
  </si>
  <si>
    <t>Welfare and Institutions Code Section 1983</t>
  </si>
  <si>
    <t>COUNTY</t>
  </si>
  <si>
    <t>Co Jail Operation Allocation</t>
  </si>
  <si>
    <t>Percent of Co Jail Operation Allocation</t>
  </si>
  <si>
    <t>District Attorney Allocation</t>
  </si>
  <si>
    <t>Percent of District Attorney Allocation</t>
  </si>
  <si>
    <t>Juvenile Justice Allocation</t>
  </si>
  <si>
    <t>Percent of Juvenile Justice Allocation</t>
  </si>
  <si>
    <t>Total Allocation</t>
  </si>
  <si>
    <t xml:space="preserve"> Percent of Total Allocation</t>
  </si>
  <si>
    <t>Net Total</t>
  </si>
  <si>
    <t>Percent of Net Total</t>
  </si>
  <si>
    <t>COPS (Excluding Front-line Enforcement)</t>
  </si>
  <si>
    <t>JJCPA</t>
  </si>
  <si>
    <t>Percent of 1/1/2013 Population by County</t>
  </si>
  <si>
    <t>2014-15</t>
  </si>
  <si>
    <t>1/1/2014 Population by 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</si>
</sst>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0.00000000%"/>
    <numFmt numFmtId="165" formatCode="_(* #,##0_);_(* \(#,##0\);_(* &quot;-&quot;??_);_(@_)"/>
  </numFmts>
  <fonts count="22">
    <font>
      <sz val="11"/>
      <color theme="1"/>
      <name val="Calibri"/>
      <family val="2"/>
      <scheme val="minor"/>
    </font>
    <font>
      <sz val="10"/>
      <color theme="1"/>
      <name val="Arial"/>
      <family val="2"/>
    </font>
    <font>
      <sz val="9"/>
      <color theme="1"/>
      <name val="Arial"/>
      <family val="2"/>
    </font>
    <font>
      <sz val="10"/>
      <name val="Arial"/>
      <family val="2"/>
    </font>
    <font>
      <i/>
      <sz val="10"/>
      <color theme="1"/>
      <name val="Arial"/>
      <family val="2"/>
    </font>
    <font>
      <sz val="10"/>
      <color rgb="FFFF0000"/>
      <name val="Arial"/>
      <family val="2"/>
    </font>
    <font>
      <sz val="10"/>
      <color rgb="FF0070C0"/>
      <name val="Arial"/>
      <family val="2"/>
    </font>
    <font>
      <sz val="12"/>
      <color theme="1"/>
      <name val="Arial"/>
      <family val="2"/>
    </font>
    <font>
      <b/>
      <sz val="12"/>
      <color theme="1"/>
      <name val="Arial"/>
      <family val="2"/>
    </font>
    <font>
      <b/>
      <sz val="12"/>
      <name val="Arial"/>
      <family val="2"/>
    </font>
    <font>
      <b/>
      <i/>
      <sz val="10"/>
      <name val="Arial"/>
      <family val="2"/>
    </font>
    <font>
      <sz val="12"/>
      <color rgb="FFFF0000"/>
      <name val="Arial"/>
      <family val="2"/>
    </font>
    <font>
      <i/>
      <sz val="12"/>
      <color theme="1"/>
      <name val="Arial"/>
      <family val="2"/>
    </font>
    <font>
      <sz val="11"/>
      <color rgb="FF333333"/>
      <name val="Verdana"/>
      <family val="2"/>
    </font>
    <font>
      <u/>
      <sz val="11"/>
      <color theme="10"/>
      <name val="Calibri"/>
      <family val="2"/>
      <scheme val="minor"/>
    </font>
    <font>
      <b/>
      <sz val="14"/>
      <color theme="1"/>
      <name val="Calibri"/>
      <family val="2"/>
      <scheme val="minor"/>
    </font>
    <font>
      <b/>
      <sz val="16"/>
      <color theme="1"/>
      <name val="Calibri"/>
      <family val="2"/>
      <scheme val="minor"/>
    </font>
    <font>
      <sz val="10"/>
      <color rgb="FF333333"/>
      <name val="Verdana"/>
      <family val="2"/>
    </font>
    <font>
      <sz val="11"/>
      <color rgb="FF333333"/>
      <name val="Inherit"/>
    </font>
    <font>
      <sz val="11"/>
      <color theme="1"/>
      <name val="Calibri"/>
      <family val="2"/>
      <scheme val="minor"/>
    </font>
    <font>
      <b/>
      <sz val="11"/>
      <color rgb="FF333333"/>
      <name val="Inherit"/>
    </font>
    <fon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59999389629810485"/>
        <bgColor indexed="64"/>
      </patternFill>
    </fill>
  </fills>
  <borders count="26">
    <border>
      <left/>
      <right/>
      <top/>
      <bottom/>
      <diagonal/>
    </border>
    <border>
      <left style="dotted">
        <color rgb="FF315166"/>
      </left>
      <right style="medium">
        <color rgb="FF315166"/>
      </right>
      <top style="medium">
        <color rgb="FF315166"/>
      </top>
      <bottom style="medium">
        <color rgb="FF315166"/>
      </bottom>
      <diagonal/>
    </border>
    <border>
      <left style="medium">
        <color rgb="FF315166"/>
      </left>
      <right/>
      <top style="medium">
        <color rgb="FF315166"/>
      </top>
      <bottom style="medium">
        <color rgb="FF315166"/>
      </bottom>
      <diagonal/>
    </border>
    <border>
      <left style="dotted">
        <color rgb="FF315166"/>
      </left>
      <right style="medium">
        <color rgb="FF315166"/>
      </right>
      <top style="dotted">
        <color rgb="FF315166"/>
      </top>
      <bottom style="medium">
        <color rgb="FF315166"/>
      </bottom>
      <diagonal/>
    </border>
    <border>
      <left style="medium">
        <color rgb="FF315166"/>
      </left>
      <right style="dotted">
        <color rgb="FF315166"/>
      </right>
      <top style="dotted">
        <color rgb="FF315166"/>
      </top>
      <bottom style="medium">
        <color rgb="FF315166"/>
      </bottom>
      <diagonal/>
    </border>
    <border>
      <left style="dotted">
        <color rgb="FF315166"/>
      </left>
      <right style="medium">
        <color rgb="FF315166"/>
      </right>
      <top style="dotted">
        <color rgb="FF315166"/>
      </top>
      <bottom style="dotted">
        <color rgb="FF315166"/>
      </bottom>
      <diagonal/>
    </border>
    <border>
      <left style="medium">
        <color rgb="FF315166"/>
      </left>
      <right style="dotted">
        <color rgb="FF315166"/>
      </right>
      <top style="dotted">
        <color rgb="FF315166"/>
      </top>
      <bottom style="dotted">
        <color rgb="FF315166"/>
      </bottom>
      <diagonal/>
    </border>
    <border>
      <left style="dotted">
        <color rgb="FF315166"/>
      </left>
      <right style="medium">
        <color rgb="FF315166"/>
      </right>
      <top style="medium">
        <color rgb="FF315166"/>
      </top>
      <bottom style="dotted">
        <color rgb="FF315166"/>
      </bottom>
      <diagonal/>
    </border>
    <border>
      <left style="medium">
        <color rgb="FF315166"/>
      </left>
      <right style="dotted">
        <color rgb="FF315166"/>
      </right>
      <top style="medium">
        <color rgb="FF315166"/>
      </top>
      <bottom style="dotted">
        <color rgb="FF315166"/>
      </bottom>
      <diagonal/>
    </border>
    <border>
      <left/>
      <right/>
      <top style="medium">
        <color rgb="FF315166"/>
      </top>
      <bottom/>
      <diagonal/>
    </border>
    <border>
      <left style="medium">
        <color rgb="FF315166"/>
      </left>
      <right style="dotted">
        <color rgb="FF315166"/>
      </right>
      <top style="medium">
        <color rgb="FF315166"/>
      </top>
      <bottom style="medium">
        <color rgb="FF315166"/>
      </bottom>
      <diagonal/>
    </border>
    <border>
      <left style="dotted">
        <color rgb="FF315166"/>
      </left>
      <right style="medium">
        <color rgb="FF315166"/>
      </right>
      <top style="dotted">
        <color rgb="FF315166"/>
      </top>
      <bottom/>
      <diagonal/>
    </border>
    <border>
      <left style="medium">
        <color rgb="FF315166"/>
      </left>
      <right style="dotted">
        <color rgb="FF315166"/>
      </right>
      <top style="dotted">
        <color rgb="FF315166"/>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rgb="FF315166"/>
      </right>
      <top style="medium">
        <color rgb="FF315166"/>
      </top>
      <bottom style="medium">
        <color rgb="FF315166"/>
      </bottom>
      <diagonal/>
    </border>
  </borders>
  <cellStyleXfs count="4">
    <xf numFmtId="0" fontId="0" fillId="0" borderId="0"/>
    <xf numFmtId="0" fontId="14" fillId="0" borderId="0" applyNumberFormat="0" applyFill="0" applyBorder="0" applyAlignment="0" applyProtection="0"/>
    <xf numFmtId="43" fontId="19" fillId="0" borderId="0" applyFont="0" applyFill="0" applyBorder="0" applyAlignment="0" applyProtection="0"/>
    <xf numFmtId="9" fontId="19" fillId="0" borderId="0" applyFont="0" applyFill="0" applyBorder="0" applyAlignment="0" applyProtection="0"/>
  </cellStyleXfs>
  <cellXfs count="100">
    <xf numFmtId="0" fontId="0" fillId="0" borderId="0" xfId="0"/>
    <xf numFmtId="0" fontId="1" fillId="0" borderId="0" xfId="0" applyFont="1" applyBorder="1"/>
    <xf numFmtId="0" fontId="1" fillId="0" borderId="0" xfId="0" applyFont="1" applyFill="1" applyBorder="1"/>
    <xf numFmtId="0" fontId="1" fillId="0" borderId="0" xfId="0" applyFont="1" applyAlignment="1">
      <alignment horizontal="center"/>
    </xf>
    <xf numFmtId="0" fontId="1" fillId="0" borderId="0" xfId="0" applyFont="1" applyAlignment="1">
      <alignment horizontal="left"/>
    </xf>
    <xf numFmtId="0" fontId="1" fillId="2" borderId="0" xfId="0" applyFont="1" applyFill="1" applyBorder="1"/>
    <xf numFmtId="0" fontId="1" fillId="3" borderId="0" xfId="0" applyFont="1" applyFill="1" applyAlignment="1">
      <alignment horizontal="center" vertical="top"/>
    </xf>
    <xf numFmtId="0" fontId="1" fillId="0" borderId="0" xfId="0" applyFont="1" applyAlignment="1">
      <alignment horizontal="left" vertical="top"/>
    </xf>
    <xf numFmtId="0" fontId="1" fillId="2" borderId="0" xfId="0" applyFont="1" applyFill="1" applyAlignment="1">
      <alignment horizontal="center" vertical="top"/>
    </xf>
    <xf numFmtId="0" fontId="2" fillId="2" borderId="0" xfId="0" applyFont="1" applyFill="1" applyBorder="1" applyAlignment="1">
      <alignment horizontal="center" vertical="top" wrapText="1"/>
    </xf>
    <xf numFmtId="0" fontId="1" fillId="2" borderId="0" xfId="0" applyFont="1" applyFill="1" applyBorder="1" applyAlignment="1">
      <alignment horizontal="left" vertical="top"/>
    </xf>
    <xf numFmtId="0" fontId="1" fillId="2" borderId="0" xfId="0" applyFont="1" applyFill="1" applyBorder="1" applyAlignment="1">
      <alignment horizontal="center" vertical="top" wrapText="1"/>
    </xf>
    <xf numFmtId="0" fontId="3" fillId="2" borderId="0" xfId="0" applyFont="1" applyFill="1" applyAlignment="1">
      <alignment horizontal="center" vertical="top" wrapText="1"/>
    </xf>
    <xf numFmtId="0" fontId="4" fillId="2" borderId="0" xfId="0" applyFont="1" applyFill="1" applyBorder="1" applyAlignment="1">
      <alignment horizontal="left" vertical="top"/>
    </xf>
    <xf numFmtId="0" fontId="1" fillId="2" borderId="0" xfId="0" applyFont="1" applyFill="1" applyBorder="1" applyAlignment="1">
      <alignment horizontal="center" vertical="top"/>
    </xf>
    <xf numFmtId="0" fontId="1" fillId="2" borderId="0" xfId="0" applyFont="1" applyFill="1" applyBorder="1" applyAlignment="1">
      <alignment vertical="top"/>
    </xf>
    <xf numFmtId="0" fontId="1" fillId="0" borderId="0" xfId="0" applyFont="1" applyFill="1" applyBorder="1" applyAlignment="1">
      <alignment vertical="top"/>
    </xf>
    <xf numFmtId="0" fontId="1" fillId="2" borderId="0" xfId="0" applyFont="1" applyFill="1" applyAlignment="1">
      <alignment horizontal="left" vertical="top"/>
    </xf>
    <xf numFmtId="0" fontId="1" fillId="2" borderId="0" xfId="0" applyFont="1" applyFill="1" applyAlignment="1">
      <alignment horizontal="left" vertical="top" wrapText="1"/>
    </xf>
    <xf numFmtId="0" fontId="7" fillId="4" borderId="0" xfId="0" applyFont="1" applyFill="1" applyAlignment="1">
      <alignment horizontal="center" vertical="top" wrapText="1"/>
    </xf>
    <xf numFmtId="0" fontId="7" fillId="4" borderId="0" xfId="0" applyFont="1" applyFill="1" applyAlignment="1">
      <alignment horizontal="center" vertical="top"/>
    </xf>
    <xf numFmtId="0" fontId="8" fillId="4" borderId="0" xfId="0" applyFont="1" applyFill="1" applyBorder="1" applyAlignment="1">
      <alignment horizontal="left" vertical="top"/>
    </xf>
    <xf numFmtId="0" fontId="1" fillId="5" borderId="0" xfId="0" applyFont="1" applyFill="1" applyBorder="1"/>
    <xf numFmtId="0" fontId="1" fillId="3" borderId="0" xfId="0" applyFont="1" applyFill="1" applyAlignment="1">
      <alignment horizontal="center"/>
    </xf>
    <xf numFmtId="0" fontId="9" fillId="3" borderId="0" xfId="0" applyFont="1" applyFill="1" applyAlignment="1">
      <alignment horizontal="center" wrapText="1"/>
    </xf>
    <xf numFmtId="0" fontId="7" fillId="6" borderId="0" xfId="0" applyFont="1" applyFill="1" applyAlignment="1">
      <alignment horizontal="left" wrapText="1"/>
    </xf>
    <xf numFmtId="0" fontId="0" fillId="0" borderId="0" xfId="0" applyAlignment="1">
      <alignment horizontal="center"/>
    </xf>
    <xf numFmtId="6" fontId="13" fillId="0" borderId="1" xfId="0" applyNumberFormat="1" applyFont="1" applyBorder="1" applyAlignment="1">
      <alignment horizontal="center" vertical="center" wrapText="1"/>
    </xf>
    <xf numFmtId="0" fontId="13" fillId="0" borderId="2" xfId="0" applyFont="1" applyFill="1" applyBorder="1" applyAlignment="1">
      <alignment horizontal="left" vertical="center" wrapText="1"/>
    </xf>
    <xf numFmtId="6" fontId="13" fillId="0" borderId="3" xfId="0" applyNumberFormat="1" applyFont="1" applyBorder="1" applyAlignment="1">
      <alignment horizontal="center" vertical="center" wrapText="1"/>
    </xf>
    <xf numFmtId="0" fontId="13" fillId="0" borderId="4" xfId="0" applyFont="1" applyBorder="1" applyAlignment="1">
      <alignment horizontal="left" vertical="center" wrapText="1"/>
    </xf>
    <xf numFmtId="6" fontId="13" fillId="0" borderId="5" xfId="0" applyNumberFormat="1" applyFont="1" applyBorder="1" applyAlignment="1">
      <alignment horizontal="center" vertical="center" wrapText="1"/>
    </xf>
    <xf numFmtId="0" fontId="13" fillId="0" borderId="6" xfId="0" applyFont="1" applyBorder="1" applyAlignment="1">
      <alignment horizontal="left" vertical="center" wrapText="1"/>
    </xf>
    <xf numFmtId="6" fontId="13" fillId="0" borderId="7" xfId="0" applyNumberFormat="1" applyFont="1" applyBorder="1" applyAlignment="1">
      <alignment horizontal="center" vertical="center" wrapText="1"/>
    </xf>
    <xf numFmtId="0" fontId="13" fillId="0" borderId="8" xfId="0" applyFont="1" applyBorder="1" applyAlignment="1">
      <alignment horizontal="left" vertical="center" wrapText="1"/>
    </xf>
    <xf numFmtId="0" fontId="15" fillId="0" borderId="0" xfId="0" applyFont="1"/>
    <xf numFmtId="0" fontId="16" fillId="0" borderId="0" xfId="0" applyFont="1"/>
    <xf numFmtId="0" fontId="17" fillId="0" borderId="9" xfId="0" applyFont="1" applyBorder="1" applyAlignment="1">
      <alignment horizontal="left" vertical="center" wrapText="1"/>
    </xf>
    <xf numFmtId="10" fontId="17" fillId="0" borderId="1" xfId="0" applyNumberFormat="1" applyFont="1" applyBorder="1" applyAlignment="1">
      <alignment horizontal="right" vertical="center" wrapText="1"/>
    </xf>
    <xf numFmtId="0" fontId="17" fillId="0" borderId="10" xfId="0" applyFont="1" applyBorder="1" applyAlignment="1">
      <alignment horizontal="left" vertical="center" wrapText="1"/>
    </xf>
    <xf numFmtId="10" fontId="17" fillId="0" borderId="11" xfId="0" applyNumberFormat="1" applyFont="1" applyBorder="1" applyAlignment="1">
      <alignment horizontal="right" vertical="center" wrapText="1"/>
    </xf>
    <xf numFmtId="0" fontId="17" fillId="0" borderId="12" xfId="0" applyFont="1" applyBorder="1" applyAlignment="1">
      <alignment horizontal="left" vertical="center" wrapText="1"/>
    </xf>
    <xf numFmtId="10" fontId="17" fillId="0" borderId="5" xfId="0" applyNumberFormat="1" applyFont="1" applyBorder="1" applyAlignment="1">
      <alignment horizontal="right" vertical="center" wrapText="1"/>
    </xf>
    <xf numFmtId="0" fontId="17" fillId="0" borderId="6" xfId="0" applyFont="1" applyBorder="1" applyAlignment="1">
      <alignment horizontal="left" vertical="center" wrapText="1"/>
    </xf>
    <xf numFmtId="10" fontId="17" fillId="0" borderId="7" xfId="0" applyNumberFormat="1" applyFont="1" applyBorder="1" applyAlignment="1">
      <alignment horizontal="right" vertical="center" wrapText="1"/>
    </xf>
    <xf numFmtId="0" fontId="17" fillId="0" borderId="8" xfId="0" applyFont="1" applyBorder="1" applyAlignment="1">
      <alignment horizontal="left" vertical="center" wrapText="1"/>
    </xf>
    <xf numFmtId="10" fontId="13" fillId="0" borderId="3" xfId="0" applyNumberFormat="1" applyFont="1" applyBorder="1" applyAlignment="1">
      <alignment horizontal="left" vertical="center" wrapText="1"/>
    </xf>
    <xf numFmtId="10" fontId="13" fillId="0" borderId="5" xfId="0" applyNumberFormat="1" applyFont="1" applyBorder="1" applyAlignment="1">
      <alignment horizontal="left" vertical="center" wrapText="1"/>
    </xf>
    <xf numFmtId="10" fontId="13" fillId="0" borderId="7" xfId="0" applyNumberFormat="1" applyFont="1" applyBorder="1" applyAlignment="1">
      <alignment horizontal="left" vertical="center" wrapText="1"/>
    </xf>
    <xf numFmtId="10" fontId="18" fillId="0" borderId="3" xfId="0" applyNumberFormat="1" applyFont="1" applyBorder="1" applyAlignment="1">
      <alignment horizontal="left" vertical="center" wrapText="1"/>
    </xf>
    <xf numFmtId="0" fontId="18" fillId="0" borderId="4" xfId="0" applyFont="1" applyBorder="1" applyAlignment="1">
      <alignment horizontal="left" vertical="center" wrapText="1"/>
    </xf>
    <xf numFmtId="10" fontId="18" fillId="0" borderId="5" xfId="0" applyNumberFormat="1" applyFont="1" applyBorder="1" applyAlignment="1">
      <alignment horizontal="left" vertical="center" wrapText="1"/>
    </xf>
    <xf numFmtId="0" fontId="18" fillId="0" borderId="6" xfId="0" applyFont="1" applyBorder="1" applyAlignment="1">
      <alignment horizontal="left" vertical="center" wrapText="1"/>
    </xf>
    <xf numFmtId="10" fontId="18" fillId="0" borderId="7" xfId="0" applyNumberFormat="1" applyFont="1" applyBorder="1" applyAlignment="1">
      <alignment horizontal="left" vertical="center" wrapText="1"/>
    </xf>
    <xf numFmtId="0" fontId="18" fillId="0" borderId="8" xfId="0" applyFont="1" applyBorder="1" applyAlignment="1">
      <alignment horizontal="left" vertical="center" wrapText="1"/>
    </xf>
    <xf numFmtId="164" fontId="18" fillId="0" borderId="7" xfId="0" applyNumberFormat="1" applyFont="1" applyBorder="1" applyAlignment="1">
      <alignment horizontal="left" vertical="center" wrapText="1"/>
    </xf>
    <xf numFmtId="164" fontId="18" fillId="0" borderId="5" xfId="0" applyNumberFormat="1" applyFont="1" applyBorder="1" applyAlignment="1">
      <alignment horizontal="left" vertical="center" wrapText="1"/>
    </xf>
    <xf numFmtId="164" fontId="18" fillId="0" borderId="3" xfId="0" applyNumberFormat="1" applyFont="1" applyBorder="1" applyAlignment="1">
      <alignment horizontal="left" vertical="center" wrapText="1"/>
    </xf>
    <xf numFmtId="0" fontId="1" fillId="2" borderId="0" xfId="0" applyFont="1" applyFill="1" applyBorder="1" applyAlignment="1">
      <alignment horizontal="center" vertical="top" wrapText="1"/>
    </xf>
    <xf numFmtId="0" fontId="0" fillId="0" borderId="0" xfId="0" applyAlignment="1">
      <alignment horizontal="left" wrapText="1"/>
    </xf>
    <xf numFmtId="0" fontId="14" fillId="0" borderId="0" xfId="1" applyAlignment="1">
      <alignment horizontal="left" wrapText="1"/>
    </xf>
    <xf numFmtId="0" fontId="16" fillId="0" borderId="0" xfId="0" applyFont="1" applyAlignment="1">
      <alignment horizontal="left" wrapText="1"/>
    </xf>
    <xf numFmtId="0" fontId="20" fillId="0" borderId="2" xfId="0" applyFont="1" applyBorder="1" applyAlignment="1">
      <alignment horizontal="center" vertical="center" wrapText="1"/>
    </xf>
    <xf numFmtId="0" fontId="20" fillId="0" borderId="25" xfId="0" applyFont="1" applyBorder="1" applyAlignment="1">
      <alignment horizontal="center" vertical="center" wrapText="1"/>
    </xf>
    <xf numFmtId="0" fontId="21" fillId="0" borderId="0" xfId="0" applyFont="1" applyAlignment="1">
      <alignment horizontal="left" wrapText="1"/>
    </xf>
    <xf numFmtId="0" fontId="21" fillId="0" borderId="0" xfId="0" applyFont="1"/>
    <xf numFmtId="0" fontId="21" fillId="0" borderId="0" xfId="0" applyFont="1" applyAlignment="1">
      <alignment horizontal="center"/>
    </xf>
    <xf numFmtId="0" fontId="21" fillId="0" borderId="13" xfId="0" applyFont="1" applyBorder="1" applyAlignment="1">
      <alignment horizontal="center" wrapText="1"/>
    </xf>
    <xf numFmtId="0" fontId="21" fillId="0" borderId="13" xfId="0" applyFont="1" applyBorder="1" applyAlignment="1">
      <alignment horizontal="center"/>
    </xf>
    <xf numFmtId="10" fontId="21" fillId="0" borderId="13" xfId="3" applyNumberFormat="1" applyFont="1" applyBorder="1" applyAlignment="1">
      <alignment horizontal="center"/>
    </xf>
    <xf numFmtId="165" fontId="21" fillId="0" borderId="13" xfId="2" applyNumberFormat="1" applyFont="1" applyBorder="1" applyAlignment="1">
      <alignment horizontal="center"/>
    </xf>
    <xf numFmtId="0" fontId="21" fillId="0" borderId="14"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wrapText="1"/>
    </xf>
    <xf numFmtId="0" fontId="21" fillId="0" borderId="16" xfId="0" applyFont="1" applyBorder="1" applyAlignment="1">
      <alignment horizontal="left" vertical="center" wrapText="1"/>
    </xf>
    <xf numFmtId="165" fontId="21" fillId="0" borderId="17" xfId="2" applyNumberFormat="1" applyFont="1" applyBorder="1" applyAlignment="1">
      <alignment horizontal="right" vertical="center" wrapText="1"/>
    </xf>
    <xf numFmtId="164" fontId="21" fillId="0" borderId="17" xfId="0" applyNumberFormat="1" applyFont="1" applyBorder="1" applyAlignment="1">
      <alignment horizontal="right" vertical="center" wrapText="1"/>
    </xf>
    <xf numFmtId="165" fontId="21" fillId="0" borderId="17" xfId="2" applyNumberFormat="1" applyFont="1" applyBorder="1" applyAlignment="1">
      <alignment horizontal="right"/>
    </xf>
    <xf numFmtId="164" fontId="21" fillId="0" borderId="17" xfId="0" applyNumberFormat="1" applyFont="1" applyBorder="1" applyAlignment="1">
      <alignment horizontal="right"/>
    </xf>
    <xf numFmtId="165" fontId="21" fillId="0" borderId="17" xfId="0" applyNumberFormat="1" applyFont="1" applyBorder="1" applyAlignment="1">
      <alignment horizontal="right"/>
    </xf>
    <xf numFmtId="164" fontId="21" fillId="0" borderId="18" xfId="3" applyNumberFormat="1" applyFont="1" applyBorder="1" applyAlignment="1">
      <alignment horizontal="right"/>
    </xf>
    <xf numFmtId="165" fontId="21" fillId="0" borderId="0" xfId="0" applyNumberFormat="1" applyFont="1"/>
    <xf numFmtId="0" fontId="21" fillId="0" borderId="19" xfId="0" applyFont="1" applyBorder="1" applyAlignment="1">
      <alignment horizontal="left" vertical="center" wrapText="1"/>
    </xf>
    <xf numFmtId="165" fontId="21" fillId="0" borderId="20" xfId="2" applyNumberFormat="1" applyFont="1" applyBorder="1" applyAlignment="1">
      <alignment horizontal="right" vertical="center" wrapText="1"/>
    </xf>
    <xf numFmtId="164" fontId="21" fillId="0" borderId="20" xfId="0" applyNumberFormat="1" applyFont="1" applyBorder="1" applyAlignment="1">
      <alignment horizontal="right" vertical="center" wrapText="1"/>
    </xf>
    <xf numFmtId="165" fontId="21" fillId="0" borderId="20" xfId="2" applyNumberFormat="1" applyFont="1" applyBorder="1" applyAlignment="1">
      <alignment horizontal="right"/>
    </xf>
    <xf numFmtId="164" fontId="21" fillId="0" borderId="20" xfId="0" applyNumberFormat="1" applyFont="1" applyBorder="1" applyAlignment="1">
      <alignment horizontal="right"/>
    </xf>
    <xf numFmtId="165" fontId="21" fillId="0" borderId="20" xfId="0" applyNumberFormat="1" applyFont="1" applyBorder="1" applyAlignment="1">
      <alignment horizontal="right"/>
    </xf>
    <xf numFmtId="164" fontId="21" fillId="0" borderId="21" xfId="3" applyNumberFormat="1" applyFont="1" applyBorder="1" applyAlignment="1">
      <alignment horizontal="right"/>
    </xf>
    <xf numFmtId="0" fontId="21" fillId="0" borderId="22" xfId="0" applyFont="1" applyBorder="1" applyAlignment="1">
      <alignment horizontal="left" vertical="center" wrapText="1"/>
    </xf>
    <xf numFmtId="165" fontId="21" fillId="0" borderId="23" xfId="2" applyNumberFormat="1" applyFont="1" applyBorder="1" applyAlignment="1">
      <alignment horizontal="right" vertical="center" wrapText="1"/>
    </xf>
    <xf numFmtId="164" fontId="21" fillId="0" borderId="23" xfId="0" applyNumberFormat="1" applyFont="1" applyBorder="1" applyAlignment="1">
      <alignment horizontal="right" vertical="center" wrapText="1"/>
    </xf>
    <xf numFmtId="165" fontId="21" fillId="0" borderId="23" xfId="2" applyNumberFormat="1" applyFont="1" applyBorder="1" applyAlignment="1">
      <alignment horizontal="right"/>
    </xf>
    <xf numFmtId="164" fontId="21" fillId="0" borderId="23" xfId="0" applyNumberFormat="1" applyFont="1" applyBorder="1" applyAlignment="1">
      <alignment horizontal="right"/>
    </xf>
    <xf numFmtId="165" fontId="21" fillId="0" borderId="23" xfId="0" applyNumberFormat="1" applyFont="1" applyBorder="1" applyAlignment="1">
      <alignment horizontal="right"/>
    </xf>
    <xf numFmtId="164" fontId="21" fillId="0" borderId="24" xfId="3" applyNumberFormat="1" applyFont="1" applyBorder="1" applyAlignment="1">
      <alignment horizontal="right"/>
    </xf>
    <xf numFmtId="0" fontId="21" fillId="0" borderId="15" xfId="0" applyFont="1" applyBorder="1" applyAlignment="1">
      <alignment horizontal="left" vertical="center" wrapText="1"/>
    </xf>
    <xf numFmtId="165" fontId="21" fillId="0" borderId="15" xfId="2" applyNumberFormat="1" applyFont="1" applyBorder="1" applyAlignment="1">
      <alignment horizontal="right" vertical="center" wrapText="1"/>
    </xf>
    <xf numFmtId="10" fontId="21" fillId="0" borderId="15" xfId="0" applyNumberFormat="1" applyFont="1" applyBorder="1" applyAlignment="1">
      <alignment horizontal="right" vertical="center" wrapText="1"/>
    </xf>
    <xf numFmtId="10" fontId="21" fillId="0" borderId="15" xfId="3" applyNumberFormat="1" applyFont="1" applyBorder="1" applyAlignment="1">
      <alignment horizontal="right" vertical="center" wrapText="1"/>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leginfo.legislature.ca.gov/faces/codes_displayText.xhtml?lawCode=GOV&amp;division=3.&amp;title=3.&amp;part=&amp;chapter=6.3.&amp;articl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leginfo.legislature.ca.gov/faces/codes_displayText.xhtml?lawCode=WIC&amp;division=2.5.&amp;title=&amp;part=&amp;chapter=1.5.&amp;article=1."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leginfo.legislature.ca.gov/faces/codes_displayText.xhtml?lawCode=WIC&amp;division=2.5.&amp;title=&amp;part=&amp;chapter=1.6.&amp;articl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leginfo.legislature.ca.gov/faces/codes_displayText.xhtml?lawCode=GOV&amp;division=3.&amp;title=3.&amp;part=&amp;chapter=2.&amp;article=1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leginfo.legislature.ca.gov/faces/codes_displayText.xhtml?lawCode=GOV&amp;division=3.&amp;title=3.&amp;part=&amp;chapter=6.7.&amp;articl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leginfo.legislature.ca.gov/faces/codes_displayText.xhtml?lawCode=GOV&amp;division=3.&amp;title=3.&amp;part=&amp;chapter=6.9.&amp;articl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leginfo.legislature.ca.gov/faces/codes_displayText.xhtml?lawCode=PEN&amp;division=&amp;title=6.&amp;part=4.&amp;chapter=3.&amp;articl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leginfo.legislature.ca.gov/faces/codes_displayText.xhtml?lawCode=PEN&amp;division=&amp;title=6.&amp;part=4.&amp;chapter=3.&amp;articl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leginfo.legislature.ca.gov/faces/codes_displayText.xhtml?lawCode=PEN&amp;division=&amp;title=6.&amp;part=4.&amp;chapter=3.&amp;articl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leginfo.legislature.ca.gov/faces/codes_displayText.xhtml?lawCode=GOV&amp;division=3.&amp;title=3.&amp;part=&amp;chapter=6.3.&amp;articl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leginfo.legislature.ca.gov/faces/codes_displayText.xhtml?lawCode=GOV&amp;division=3.&amp;title=3.&amp;part=&amp;chapter=6.3.&amp;artic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T28"/>
  <sheetViews>
    <sheetView tabSelected="1" zoomScale="85" zoomScaleNormal="85" workbookViewId="0">
      <pane xSplit="1" ySplit="1" topLeftCell="B2" activePane="bottomRight" state="frozen"/>
      <selection activeCell="J9" sqref="J9"/>
      <selection pane="topRight" activeCell="J9" sqref="J9"/>
      <selection pane="bottomLeft" activeCell="J9" sqref="J9"/>
      <selection pane="bottomRight" activeCell="A7" sqref="A7"/>
    </sheetView>
  </sheetViews>
  <sheetFormatPr defaultColWidth="9.109375" defaultRowHeight="13.2"/>
  <cols>
    <col min="1" max="1" width="41.109375" style="4" bestFit="1" customWidth="1"/>
    <col min="2" max="2" width="25" style="3" customWidth="1"/>
    <col min="3" max="3" width="20.88671875" style="3" customWidth="1"/>
    <col min="4" max="5" width="21.44140625" style="3" customWidth="1"/>
    <col min="6" max="6" width="25" style="3" customWidth="1"/>
    <col min="7" max="7" width="21.44140625" style="3" customWidth="1"/>
    <col min="8" max="852" width="9.109375" style="2"/>
    <col min="853" max="16384" width="9.109375" style="1"/>
  </cols>
  <sheetData>
    <row r="1" spans="1:852" s="22" customFormat="1" ht="61.8">
      <c r="A1" s="25" t="s">
        <v>53</v>
      </c>
      <c r="B1" s="24" t="s">
        <v>52</v>
      </c>
      <c r="C1" s="24" t="s">
        <v>51</v>
      </c>
      <c r="D1" s="24" t="s">
        <v>50</v>
      </c>
      <c r="E1" s="24" t="s">
        <v>49</v>
      </c>
      <c r="F1" s="24" t="s">
        <v>48</v>
      </c>
      <c r="G1" s="24" t="s">
        <v>47</v>
      </c>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row>
    <row r="2" spans="1:852" s="2" customFormat="1">
      <c r="A2" s="4"/>
      <c r="B2" s="23"/>
      <c r="C2" s="23"/>
      <c r="D2" s="23"/>
      <c r="E2" s="23"/>
      <c r="F2" s="23"/>
      <c r="G2" s="23"/>
    </row>
    <row r="3" spans="1:852" s="22" customFormat="1" ht="15.6">
      <c r="A3" s="21" t="s">
        <v>46</v>
      </c>
      <c r="B3" s="20"/>
      <c r="C3" s="20"/>
      <c r="D3" s="20"/>
      <c r="E3" s="20"/>
      <c r="F3" s="20"/>
      <c r="G3" s="20"/>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row>
    <row r="4" spans="1:852" s="2" customFormat="1">
      <c r="A4" s="7"/>
      <c r="B4" s="6"/>
      <c r="C4" s="6"/>
      <c r="D4" s="6"/>
      <c r="E4" s="6"/>
      <c r="F4" s="6"/>
      <c r="G4" s="6"/>
    </row>
    <row r="5" spans="1:852" s="5" customFormat="1" ht="15.6">
      <c r="A5" s="21" t="s">
        <v>45</v>
      </c>
      <c r="B5" s="20"/>
      <c r="C5" s="20"/>
      <c r="D5" s="20"/>
      <c r="E5" s="20"/>
      <c r="F5" s="20"/>
      <c r="G5" s="20"/>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row>
    <row r="6" spans="1:852" s="5" customFormat="1">
      <c r="A6" s="7"/>
      <c r="B6" s="6"/>
      <c r="C6" s="6"/>
      <c r="D6" s="6"/>
      <c r="E6" s="6"/>
      <c r="F6" s="6"/>
      <c r="G6" s="6"/>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row>
    <row r="7" spans="1:852" s="5" customFormat="1" ht="38.4" customHeight="1">
      <c r="A7" s="21" t="s">
        <v>44</v>
      </c>
      <c r="B7" s="20"/>
      <c r="C7" s="20"/>
      <c r="D7" s="19"/>
      <c r="E7" s="19"/>
      <c r="F7" s="20"/>
      <c r="G7" s="19"/>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row>
    <row r="8" spans="1:852" s="5" customFormat="1" ht="26.4">
      <c r="A8" s="18" t="s">
        <v>43</v>
      </c>
      <c r="B8" s="11" t="s">
        <v>42</v>
      </c>
      <c r="C8" s="11" t="s">
        <v>41</v>
      </c>
      <c r="D8" s="11" t="s">
        <v>2</v>
      </c>
      <c r="E8" s="11" t="s">
        <v>2</v>
      </c>
      <c r="F8" s="11" t="s">
        <v>3</v>
      </c>
      <c r="G8" s="11" t="s">
        <v>3</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row>
    <row r="9" spans="1:852" s="15" customFormat="1" ht="26.4">
      <c r="A9" s="18" t="s">
        <v>40</v>
      </c>
      <c r="B9" s="11" t="s">
        <v>8</v>
      </c>
      <c r="C9" s="11" t="s">
        <v>37</v>
      </c>
      <c r="D9" s="8" t="s">
        <v>2</v>
      </c>
      <c r="E9" s="8" t="s">
        <v>2</v>
      </c>
      <c r="F9" s="11" t="s">
        <v>6</v>
      </c>
      <c r="G9" s="14" t="s">
        <v>39</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c r="ABT9" s="16"/>
      <c r="ABU9" s="16"/>
      <c r="ABV9" s="16"/>
      <c r="ABW9" s="16"/>
      <c r="ABX9" s="16"/>
      <c r="ABY9" s="16"/>
      <c r="ABZ9" s="16"/>
      <c r="ACA9" s="16"/>
      <c r="ACB9" s="16"/>
      <c r="ACC9" s="16"/>
      <c r="ACD9" s="16"/>
      <c r="ACE9" s="16"/>
      <c r="ACF9" s="16"/>
      <c r="ACG9" s="16"/>
      <c r="ACH9" s="16"/>
      <c r="ACI9" s="16"/>
      <c r="ACJ9" s="16"/>
      <c r="ACK9" s="16"/>
      <c r="ACL9" s="16"/>
      <c r="ACM9" s="16"/>
      <c r="ACN9" s="16"/>
      <c r="ACO9" s="16"/>
      <c r="ACP9" s="16"/>
      <c r="ACQ9" s="16"/>
      <c r="ACR9" s="16"/>
      <c r="ACS9" s="16"/>
      <c r="ACT9" s="16"/>
      <c r="ACU9" s="16"/>
      <c r="ACV9" s="16"/>
      <c r="ACW9" s="16"/>
      <c r="ACX9" s="16"/>
      <c r="ACY9" s="16"/>
      <c r="ACZ9" s="16"/>
      <c r="ADA9" s="16"/>
      <c r="ADB9" s="16"/>
      <c r="ADC9" s="16"/>
      <c r="ADD9" s="16"/>
      <c r="ADE9" s="16"/>
      <c r="ADF9" s="16"/>
      <c r="ADG9" s="16"/>
      <c r="ADH9" s="16"/>
      <c r="ADI9" s="16"/>
      <c r="ADJ9" s="16"/>
      <c r="ADK9" s="16"/>
      <c r="ADL9" s="16"/>
      <c r="ADM9" s="16"/>
      <c r="ADN9" s="16"/>
      <c r="ADO9" s="16"/>
      <c r="ADP9" s="16"/>
      <c r="ADQ9" s="16"/>
      <c r="ADR9" s="16"/>
      <c r="ADS9" s="16"/>
      <c r="ADT9" s="16"/>
      <c r="ADU9" s="16"/>
      <c r="ADV9" s="16"/>
      <c r="ADW9" s="16"/>
      <c r="ADX9" s="16"/>
      <c r="ADY9" s="16"/>
      <c r="ADZ9" s="16"/>
      <c r="AEA9" s="16"/>
      <c r="AEB9" s="16"/>
      <c r="AEC9" s="16"/>
      <c r="AED9" s="16"/>
      <c r="AEE9" s="16"/>
      <c r="AEF9" s="16"/>
      <c r="AEG9" s="16"/>
      <c r="AEH9" s="16"/>
      <c r="AEI9" s="16"/>
      <c r="AEJ9" s="16"/>
      <c r="AEK9" s="16"/>
      <c r="AEL9" s="16"/>
      <c r="AEM9" s="16"/>
      <c r="AEN9" s="16"/>
      <c r="AEO9" s="16"/>
      <c r="AEP9" s="16"/>
      <c r="AEQ9" s="16"/>
      <c r="AER9" s="16"/>
      <c r="AES9" s="16"/>
      <c r="AET9" s="16"/>
      <c r="AEU9" s="16"/>
      <c r="AEV9" s="16"/>
      <c r="AEW9" s="16"/>
      <c r="AEX9" s="16"/>
      <c r="AEY9" s="16"/>
      <c r="AEZ9" s="16"/>
      <c r="AFA9" s="16"/>
      <c r="AFB9" s="16"/>
      <c r="AFC9" s="16"/>
      <c r="AFD9" s="16"/>
      <c r="AFE9" s="16"/>
      <c r="AFF9" s="16"/>
      <c r="AFG9" s="16"/>
      <c r="AFH9" s="16"/>
      <c r="AFI9" s="16"/>
      <c r="AFJ9" s="16"/>
      <c r="AFK9" s="16"/>
      <c r="AFL9" s="16"/>
      <c r="AFM9" s="16"/>
      <c r="AFN9" s="16"/>
      <c r="AFO9" s="16"/>
      <c r="AFP9" s="16"/>
      <c r="AFQ9" s="16"/>
      <c r="AFR9" s="16"/>
      <c r="AFS9" s="16"/>
      <c r="AFT9" s="16"/>
    </row>
    <row r="10" spans="1:852" s="15" customFormat="1" ht="26.4">
      <c r="A10" s="18" t="s">
        <v>38</v>
      </c>
      <c r="B10" s="11" t="s">
        <v>8</v>
      </c>
      <c r="C10" s="11" t="s">
        <v>37</v>
      </c>
      <c r="D10" s="8" t="s">
        <v>2</v>
      </c>
      <c r="E10" s="8" t="s">
        <v>2</v>
      </c>
      <c r="F10" s="11" t="s">
        <v>6</v>
      </c>
      <c r="G10" s="14" t="s">
        <v>36</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row>
    <row r="11" spans="1:852" s="5" customFormat="1" ht="26.4">
      <c r="A11" s="18" t="s">
        <v>35</v>
      </c>
      <c r="B11" s="11" t="s">
        <v>22</v>
      </c>
      <c r="C11" s="11" t="s">
        <v>34</v>
      </c>
      <c r="D11" s="8" t="s">
        <v>2</v>
      </c>
      <c r="E11" s="8" t="s">
        <v>2</v>
      </c>
      <c r="F11" s="11" t="s">
        <v>3</v>
      </c>
      <c r="G11" s="11" t="s">
        <v>3</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row>
    <row r="12" spans="1:852" s="5" customFormat="1" ht="26.4">
      <c r="A12" s="18" t="s">
        <v>33</v>
      </c>
      <c r="B12" s="11" t="s">
        <v>22</v>
      </c>
      <c r="C12" s="11" t="s">
        <v>32</v>
      </c>
      <c r="D12" s="11" t="s">
        <v>2</v>
      </c>
      <c r="E12" s="11" t="s">
        <v>2</v>
      </c>
      <c r="F12" s="11" t="s">
        <v>3</v>
      </c>
      <c r="G12" s="11" t="s">
        <v>3</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row>
    <row r="13" spans="1:852" s="5" customFormat="1" ht="26.4">
      <c r="A13" s="18" t="s">
        <v>31</v>
      </c>
      <c r="B13" s="11" t="s">
        <v>22</v>
      </c>
      <c r="C13" s="11" t="s">
        <v>30</v>
      </c>
      <c r="D13" s="11" t="s">
        <v>2</v>
      </c>
      <c r="E13" s="11" t="s">
        <v>2</v>
      </c>
      <c r="F13" s="11" t="s">
        <v>29</v>
      </c>
      <c r="G13" s="14" t="s">
        <v>28</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row>
    <row r="14" spans="1:852" s="5" customFormat="1" ht="26.4">
      <c r="A14" s="18" t="s">
        <v>27</v>
      </c>
      <c r="B14" s="11" t="s">
        <v>26</v>
      </c>
      <c r="C14" s="11" t="s">
        <v>25</v>
      </c>
      <c r="D14" s="11" t="s">
        <v>2</v>
      </c>
      <c r="E14" s="11" t="s">
        <v>2</v>
      </c>
      <c r="F14" s="11" t="s">
        <v>6</v>
      </c>
      <c r="G14" s="14" t="s">
        <v>24</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row>
    <row r="15" spans="1:852" s="2" customFormat="1">
      <c r="A15" s="7"/>
      <c r="B15" s="6"/>
      <c r="C15" s="6"/>
      <c r="D15" s="6"/>
      <c r="E15" s="6"/>
      <c r="F15" s="6"/>
      <c r="G15" s="6"/>
    </row>
    <row r="16" spans="1:852" s="5" customFormat="1" ht="26.4">
      <c r="A16" s="17" t="s">
        <v>23</v>
      </c>
      <c r="B16" s="11" t="s">
        <v>22</v>
      </c>
      <c r="C16" s="14" t="s">
        <v>21</v>
      </c>
      <c r="D16" s="8" t="s">
        <v>2</v>
      </c>
      <c r="E16" s="8" t="s">
        <v>2</v>
      </c>
      <c r="F16" s="11" t="s">
        <v>6</v>
      </c>
      <c r="G16" s="14" t="s">
        <v>5</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row>
    <row r="17" spans="1:852" s="5" customFormat="1">
      <c r="A17" s="7"/>
      <c r="B17" s="6"/>
      <c r="C17" s="6"/>
      <c r="D17" s="6"/>
      <c r="E17" s="6"/>
      <c r="F17" s="6"/>
      <c r="G17" s="6"/>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row>
    <row r="18" spans="1:852" s="5" customFormat="1" ht="39.6">
      <c r="A18" s="17" t="s">
        <v>20</v>
      </c>
      <c r="B18" s="11" t="s">
        <v>15</v>
      </c>
      <c r="C18" s="14" t="s">
        <v>19</v>
      </c>
      <c r="D18" s="14" t="s">
        <v>18</v>
      </c>
      <c r="E18" s="14" t="s">
        <v>18</v>
      </c>
      <c r="F18" s="11" t="s">
        <v>6</v>
      </c>
      <c r="G18" s="8" t="s">
        <v>17</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row>
    <row r="19" spans="1:852" s="2" customFormat="1">
      <c r="A19" s="7"/>
      <c r="B19" s="6"/>
      <c r="C19" s="6"/>
      <c r="D19" s="6"/>
      <c r="E19" s="6"/>
      <c r="F19" s="6"/>
      <c r="G19" s="6"/>
    </row>
    <row r="20" spans="1:852" s="15" customFormat="1" ht="25.8" customHeight="1">
      <c r="A20" s="10" t="s">
        <v>16</v>
      </c>
      <c r="B20" s="58" t="s">
        <v>15</v>
      </c>
      <c r="C20" s="14" t="s">
        <v>14</v>
      </c>
      <c r="D20" s="14" t="s">
        <v>13</v>
      </c>
      <c r="E20" s="14" t="s">
        <v>13</v>
      </c>
      <c r="F20" s="11" t="s">
        <v>6</v>
      </c>
      <c r="G20" s="14" t="s">
        <v>5</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row>
    <row r="21" spans="1:852" s="15" customFormat="1">
      <c r="A21" s="17"/>
      <c r="B21" s="58"/>
      <c r="C21" s="14"/>
      <c r="D21" s="14"/>
      <c r="E21" s="14"/>
      <c r="F21" s="14"/>
      <c r="G21" s="14"/>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row>
    <row r="22" spans="1:852" s="5" customFormat="1">
      <c r="A22" s="7"/>
      <c r="B22" s="6"/>
      <c r="C22" s="6"/>
      <c r="D22" s="6"/>
      <c r="E22" s="6"/>
      <c r="F22" s="6"/>
      <c r="G22" s="6"/>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row>
    <row r="23" spans="1:852" s="2" customFormat="1">
      <c r="A23" s="10" t="s">
        <v>12</v>
      </c>
      <c r="B23" s="14"/>
      <c r="C23" s="14"/>
      <c r="D23" s="8"/>
      <c r="E23" s="8"/>
      <c r="F23" s="14"/>
      <c r="G23" s="14"/>
    </row>
    <row r="24" spans="1:852" s="5" customFormat="1" ht="26.4">
      <c r="A24" s="13" t="s">
        <v>11</v>
      </c>
      <c r="B24" s="11" t="s">
        <v>8</v>
      </c>
      <c r="C24" s="11" t="s">
        <v>10</v>
      </c>
      <c r="D24" s="12" t="s">
        <v>2</v>
      </c>
      <c r="E24" s="12" t="s">
        <v>2</v>
      </c>
      <c r="F24" s="11" t="s">
        <v>6</v>
      </c>
      <c r="G24" s="8" t="s">
        <v>5</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row>
    <row r="25" spans="1:852" s="5" customFormat="1" ht="26.4">
      <c r="A25" s="13" t="s">
        <v>9</v>
      </c>
      <c r="B25" s="11" t="s">
        <v>8</v>
      </c>
      <c r="C25" s="11" t="s">
        <v>7</v>
      </c>
      <c r="D25" s="12" t="s">
        <v>2</v>
      </c>
      <c r="E25" s="12" t="s">
        <v>2</v>
      </c>
      <c r="F25" s="11" t="s">
        <v>6</v>
      </c>
      <c r="G25" s="8" t="s">
        <v>5</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row>
    <row r="26" spans="1:852" s="2" customFormat="1">
      <c r="A26" s="7"/>
      <c r="B26" s="6"/>
      <c r="C26" s="6"/>
      <c r="D26" s="6"/>
      <c r="E26" s="6"/>
      <c r="F26" s="6"/>
      <c r="G26" s="6"/>
    </row>
    <row r="27" spans="1:852" s="5" customFormat="1" ht="57">
      <c r="A27" s="10" t="s">
        <v>4</v>
      </c>
      <c r="B27" s="9" t="s">
        <v>3</v>
      </c>
      <c r="C27" s="9" t="s">
        <v>2</v>
      </c>
      <c r="D27" s="9" t="s">
        <v>2</v>
      </c>
      <c r="E27" s="9" t="s">
        <v>2</v>
      </c>
      <c r="F27" s="9" t="s">
        <v>1</v>
      </c>
      <c r="G27" s="8" t="s">
        <v>0</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row>
    <row r="28" spans="1:852" s="5" customFormat="1">
      <c r="A28" s="7"/>
      <c r="B28" s="6"/>
      <c r="C28" s="6"/>
      <c r="D28" s="6"/>
      <c r="E28" s="6"/>
      <c r="F28" s="6"/>
      <c r="G28" s="6"/>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row>
  </sheetData>
  <mergeCells count="1">
    <mergeCell ref="B20:B21"/>
  </mergeCells>
  <pageMargins left="0.5" right="0.5" top="0.5" bottom="1" header="0.3" footer="0.3"/>
  <pageSetup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7"/>
  <sheetViews>
    <sheetView workbookViewId="0">
      <selection activeCell="E11" sqref="E11"/>
    </sheetView>
  </sheetViews>
  <sheetFormatPr defaultRowHeight="14.4"/>
  <cols>
    <col min="1" max="1" width="32" customWidth="1"/>
    <col min="2" max="2" width="17.33203125" style="26" customWidth="1"/>
  </cols>
  <sheetData>
    <row r="1" spans="1:5" ht="21">
      <c r="A1" s="36" t="s">
        <v>16</v>
      </c>
    </row>
    <row r="2" spans="1:5" ht="18">
      <c r="A2" s="35" t="s">
        <v>195</v>
      </c>
    </row>
    <row r="3" spans="1:5" ht="28.8" customHeight="1">
      <c r="A3" s="60" t="s">
        <v>188</v>
      </c>
      <c r="B3" s="60"/>
      <c r="C3" s="60"/>
      <c r="D3" s="60"/>
      <c r="E3" s="60"/>
    </row>
    <row r="5" spans="1:5" ht="57.6" customHeight="1">
      <c r="A5" s="59" t="s">
        <v>194</v>
      </c>
      <c r="B5" s="59"/>
      <c r="C5" s="59"/>
      <c r="D5" s="59"/>
      <c r="E5" s="59"/>
    </row>
    <row r="6" spans="1:5" ht="15" thickBot="1"/>
    <row r="7" spans="1:5">
      <c r="A7" s="54" t="s">
        <v>108</v>
      </c>
      <c r="B7" s="53">
        <v>2.7104E-2</v>
      </c>
    </row>
    <row r="8" spans="1:5">
      <c r="A8" s="52" t="s">
        <v>176</v>
      </c>
      <c r="B8" s="51">
        <v>1.8000000000000001E-4</v>
      </c>
    </row>
    <row r="9" spans="1:5">
      <c r="A9" s="52" t="s">
        <v>107</v>
      </c>
      <c r="B9" s="51">
        <v>1.4760000000000001E-3</v>
      </c>
    </row>
    <row r="10" spans="1:5">
      <c r="A10" s="52" t="s">
        <v>105</v>
      </c>
      <c r="B10" s="51">
        <v>7.5490000000000002E-3</v>
      </c>
    </row>
    <row r="11" spans="1:5">
      <c r="A11" s="52" t="s">
        <v>104</v>
      </c>
      <c r="B11" s="51">
        <v>9.5100000000000002E-4</v>
      </c>
    </row>
    <row r="12" spans="1:5">
      <c r="A12" s="52" t="s">
        <v>103</v>
      </c>
      <c r="B12" s="51">
        <v>5.5999999999999995E-4</v>
      </c>
    </row>
    <row r="13" spans="1:5">
      <c r="A13" s="52" t="s">
        <v>102</v>
      </c>
      <c r="B13" s="51">
        <v>1.4172000000000001E-2</v>
      </c>
    </row>
    <row r="14" spans="1:5">
      <c r="A14" s="52" t="s">
        <v>101</v>
      </c>
      <c r="B14" s="51">
        <v>5.9500000000000004E-4</v>
      </c>
    </row>
    <row r="15" spans="1:5">
      <c r="A15" s="52" t="s">
        <v>100</v>
      </c>
      <c r="B15" s="51">
        <v>3.4529999999999999E-3</v>
      </c>
    </row>
    <row r="16" spans="1:5">
      <c r="A16" s="52" t="s">
        <v>98</v>
      </c>
      <c r="B16" s="51">
        <v>2.4875000000000001E-2</v>
      </c>
    </row>
    <row r="17" spans="1:2">
      <c r="A17" s="52" t="s">
        <v>97</v>
      </c>
      <c r="B17" s="51">
        <v>8.83E-4</v>
      </c>
    </row>
    <row r="18" spans="1:2">
      <c r="A18" s="52" t="s">
        <v>95</v>
      </c>
      <c r="B18" s="51">
        <v>4.2310000000000004E-3</v>
      </c>
    </row>
    <row r="19" spans="1:2">
      <c r="A19" s="52" t="s">
        <v>175</v>
      </c>
      <c r="B19" s="51">
        <v>3.6329999999999999E-3</v>
      </c>
    </row>
    <row r="20" spans="1:2">
      <c r="A20" s="52" t="s">
        <v>94</v>
      </c>
      <c r="B20" s="51">
        <v>4.9700000000000005E-4</v>
      </c>
    </row>
    <row r="21" spans="1:2">
      <c r="A21" s="52" t="s">
        <v>93</v>
      </c>
      <c r="B21" s="51">
        <v>3.0186999999999999E-2</v>
      </c>
    </row>
    <row r="22" spans="1:2">
      <c r="A22" s="52" t="s">
        <v>92</v>
      </c>
      <c r="B22" s="51">
        <v>7.9260000000000008E-3</v>
      </c>
    </row>
    <row r="23" spans="1:2">
      <c r="A23" s="52" t="s">
        <v>91</v>
      </c>
      <c r="B23" s="51">
        <v>2.2469999999999999E-3</v>
      </c>
    </row>
    <row r="24" spans="1:2">
      <c r="A24" s="52" t="s">
        <v>90</v>
      </c>
      <c r="B24" s="51">
        <v>1.0319999999999999E-3</v>
      </c>
    </row>
    <row r="25" spans="1:2">
      <c r="A25" s="52" t="s">
        <v>89</v>
      </c>
      <c r="B25" s="51">
        <v>0.31769199999999997</v>
      </c>
    </row>
    <row r="26" spans="1:2">
      <c r="A26" s="52" t="s">
        <v>88</v>
      </c>
      <c r="B26" s="51">
        <v>4.6430000000000004E-3</v>
      </c>
    </row>
    <row r="27" spans="1:2">
      <c r="A27" s="52" t="s">
        <v>87</v>
      </c>
      <c r="B27" s="51">
        <v>3.8730000000000001E-3</v>
      </c>
    </row>
    <row r="28" spans="1:2">
      <c r="A28" s="52" t="s">
        <v>174</v>
      </c>
      <c r="B28" s="51">
        <v>4.2499999999999998E-4</v>
      </c>
    </row>
    <row r="29" spans="1:2">
      <c r="A29" s="52" t="s">
        <v>86</v>
      </c>
      <c r="B29" s="51">
        <v>2.7260000000000001E-3</v>
      </c>
    </row>
    <row r="30" spans="1:2">
      <c r="A30" s="52" t="s">
        <v>85</v>
      </c>
      <c r="B30" s="51">
        <v>6.9049999999999997E-3</v>
      </c>
    </row>
    <row r="31" spans="1:2">
      <c r="A31" s="52" t="s">
        <v>84</v>
      </c>
      <c r="B31" s="51">
        <v>1.8200000000000001E-4</v>
      </c>
    </row>
    <row r="32" spans="1:2">
      <c r="A32" s="52" t="s">
        <v>173</v>
      </c>
      <c r="B32" s="51">
        <v>2.5799999999999998E-4</v>
      </c>
    </row>
    <row r="33" spans="1:2">
      <c r="A33" s="52" t="s">
        <v>83</v>
      </c>
      <c r="B33" s="51">
        <v>1.0637000000000001E-2</v>
      </c>
    </row>
    <row r="34" spans="1:2">
      <c r="A34" s="52" t="s">
        <v>81</v>
      </c>
      <c r="B34" s="51">
        <v>2.931E-3</v>
      </c>
    </row>
    <row r="35" spans="1:2">
      <c r="A35" s="52" t="s">
        <v>80</v>
      </c>
      <c r="B35" s="51">
        <v>1.505E-3</v>
      </c>
    </row>
    <row r="36" spans="1:2">
      <c r="A36" s="52" t="s">
        <v>172</v>
      </c>
      <c r="B36" s="51">
        <v>6.5321000000000004E-2</v>
      </c>
    </row>
    <row r="37" spans="1:2">
      <c r="A37" s="52" t="s">
        <v>78</v>
      </c>
      <c r="B37" s="51">
        <v>8.2539999999999992E-3</v>
      </c>
    </row>
    <row r="38" spans="1:2">
      <c r="A38" s="52" t="s">
        <v>171</v>
      </c>
      <c r="B38" s="51">
        <v>3.9899999999999999E-4</v>
      </c>
    </row>
    <row r="39" spans="1:2">
      <c r="A39" s="52" t="s">
        <v>76</v>
      </c>
      <c r="B39" s="51">
        <v>5.8375000000000003E-2</v>
      </c>
    </row>
    <row r="40" spans="1:2">
      <c r="A40" s="52" t="s">
        <v>75</v>
      </c>
      <c r="B40" s="51">
        <v>3.6562999999999998E-2</v>
      </c>
    </row>
    <row r="41" spans="1:2">
      <c r="A41" s="52" t="s">
        <v>74</v>
      </c>
      <c r="B41" s="51">
        <v>1.4809999999999999E-3</v>
      </c>
    </row>
    <row r="42" spans="1:2">
      <c r="A42" s="52" t="s">
        <v>73</v>
      </c>
      <c r="B42" s="51">
        <v>7.1874999999999994E-2</v>
      </c>
    </row>
    <row r="43" spans="1:2">
      <c r="A43" s="52" t="s">
        <v>72</v>
      </c>
      <c r="B43" s="51">
        <v>7.0735000000000006E-2</v>
      </c>
    </row>
    <row r="44" spans="1:2">
      <c r="A44" s="52" t="s">
        <v>170</v>
      </c>
      <c r="B44" s="51">
        <v>1.5002E-2</v>
      </c>
    </row>
    <row r="45" spans="1:2">
      <c r="A45" s="52" t="s">
        <v>71</v>
      </c>
      <c r="B45" s="51">
        <v>1.8908999999999999E-2</v>
      </c>
    </row>
    <row r="46" spans="1:2">
      <c r="A46" s="52" t="s">
        <v>70</v>
      </c>
      <c r="B46" s="51">
        <v>6.169E-3</v>
      </c>
    </row>
    <row r="47" spans="1:2">
      <c r="A47" s="52" t="s">
        <v>69</v>
      </c>
      <c r="B47" s="51">
        <v>1.2411999999999999E-2</v>
      </c>
    </row>
    <row r="48" spans="1:2">
      <c r="A48" s="52" t="s">
        <v>68</v>
      </c>
      <c r="B48" s="51">
        <v>1.0721E-2</v>
      </c>
    </row>
    <row r="49" spans="1:2">
      <c r="A49" s="52" t="s">
        <v>67</v>
      </c>
      <c r="B49" s="51">
        <v>3.603E-2</v>
      </c>
    </row>
    <row r="50" spans="1:2">
      <c r="A50" s="52" t="s">
        <v>66</v>
      </c>
      <c r="B50" s="51">
        <v>4.8479999999999999E-3</v>
      </c>
    </row>
    <row r="51" spans="1:2">
      <c r="A51" s="52" t="s">
        <v>65</v>
      </c>
      <c r="B51" s="51">
        <v>8.2710000000000006E-3</v>
      </c>
    </row>
    <row r="52" spans="1:2">
      <c r="A52" s="52" t="s">
        <v>169</v>
      </c>
      <c r="B52" s="51">
        <v>2.0969999999999999E-3</v>
      </c>
    </row>
    <row r="53" spans="1:2">
      <c r="A53" s="52" t="s">
        <v>64</v>
      </c>
      <c r="B53" s="51">
        <v>1.1980000000000001E-3</v>
      </c>
    </row>
    <row r="54" spans="1:2">
      <c r="A54" s="52" t="s">
        <v>63</v>
      </c>
      <c r="B54" s="51">
        <v>1.0619999999999999E-2</v>
      </c>
    </row>
    <row r="55" spans="1:2">
      <c r="A55" s="52" t="s">
        <v>62</v>
      </c>
      <c r="B55" s="51">
        <v>9.3170000000000006E-3</v>
      </c>
    </row>
    <row r="56" spans="1:2">
      <c r="A56" s="52" t="s">
        <v>61</v>
      </c>
      <c r="B56" s="51">
        <v>1.6617E-2</v>
      </c>
    </row>
    <row r="57" spans="1:2">
      <c r="A57" s="52" t="s">
        <v>60</v>
      </c>
      <c r="B57" s="51">
        <v>3.2209999999999999E-3</v>
      </c>
    </row>
    <row r="58" spans="1:2">
      <c r="A58" s="52" t="s">
        <v>59</v>
      </c>
      <c r="B58" s="51">
        <v>3.3379999999999998E-3</v>
      </c>
    </row>
    <row r="59" spans="1:2">
      <c r="A59" s="52" t="s">
        <v>168</v>
      </c>
      <c r="B59" s="51">
        <v>3.68E-4</v>
      </c>
    </row>
    <row r="60" spans="1:2">
      <c r="A60" s="52" t="s">
        <v>58</v>
      </c>
      <c r="B60" s="51">
        <v>1.5667E-2</v>
      </c>
    </row>
    <row r="61" spans="1:2">
      <c r="A61" s="52" t="s">
        <v>57</v>
      </c>
      <c r="B61" s="51">
        <v>1.622E-3</v>
      </c>
    </row>
    <row r="62" spans="1:2">
      <c r="A62" s="52" t="s">
        <v>167</v>
      </c>
      <c r="B62" s="51">
        <v>1.6279999999999999E-2</v>
      </c>
    </row>
    <row r="63" spans="1:2">
      <c r="A63" s="52" t="s">
        <v>56</v>
      </c>
      <c r="B63" s="51">
        <v>8.2019999999999992E-3</v>
      </c>
    </row>
    <row r="64" spans="1:2" ht="15" thickBot="1">
      <c r="A64" s="50" t="s">
        <v>55</v>
      </c>
      <c r="B64" s="49">
        <v>2.7599999999999999E-3</v>
      </c>
    </row>
    <row r="65" spans="1:5" ht="15" thickBot="1">
      <c r="A65" s="50" t="s">
        <v>54</v>
      </c>
      <c r="B65" s="49">
        <f>SUM(B7:B64)</f>
        <v>0.99999999999999978</v>
      </c>
    </row>
    <row r="67" spans="1:5" ht="72" customHeight="1">
      <c r="A67" s="59" t="s">
        <v>193</v>
      </c>
      <c r="B67" s="59"/>
      <c r="C67" s="59"/>
      <c r="D67" s="59"/>
      <c r="E67" s="59"/>
    </row>
  </sheetData>
  <mergeCells count="3">
    <mergeCell ref="A3:E3"/>
    <mergeCell ref="A5:E5"/>
    <mergeCell ref="A67:E67"/>
  </mergeCells>
  <hyperlinks>
    <hyperlink ref="A3" r:id="rId1"/>
  </hyperlinks>
  <pageMargins left="0.5" right="0.5" top="0.5" bottom="1" header="0.3" footer="0.3"/>
  <pageSetup scale="62"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zoomScaleNormal="100" workbookViewId="0">
      <selection activeCell="E13" sqref="E13"/>
    </sheetView>
  </sheetViews>
  <sheetFormatPr defaultRowHeight="14.4"/>
  <cols>
    <col min="1" max="1" width="28.109375" customWidth="1"/>
    <col min="2" max="2" width="21.44140625" style="26" bestFit="1" customWidth="1"/>
  </cols>
  <sheetData>
    <row r="1" spans="1:6" ht="21">
      <c r="A1" s="36" t="s">
        <v>199</v>
      </c>
    </row>
    <row r="2" spans="1:6" ht="18">
      <c r="A2" s="35" t="s">
        <v>198</v>
      </c>
    </row>
    <row r="3" spans="1:6" ht="28.8" customHeight="1">
      <c r="A3" s="60" t="s">
        <v>197</v>
      </c>
      <c r="B3" s="60"/>
      <c r="C3" s="60"/>
      <c r="D3" s="60"/>
      <c r="E3" s="60"/>
      <c r="F3" s="60"/>
    </row>
    <row r="5" spans="1:6" ht="57.6" customHeight="1">
      <c r="A5" s="59" t="s">
        <v>196</v>
      </c>
      <c r="B5" s="59"/>
      <c r="C5" s="59"/>
      <c r="D5" s="59"/>
      <c r="E5" s="59"/>
      <c r="F5" s="59"/>
    </row>
    <row r="6" spans="1:6" ht="15" thickBot="1"/>
    <row r="7" spans="1:6" ht="15" thickBot="1">
      <c r="A7" s="62" t="s">
        <v>217</v>
      </c>
      <c r="B7" s="63"/>
    </row>
    <row r="8" spans="1:6">
      <c r="A8" s="54" t="s">
        <v>108</v>
      </c>
      <c r="B8" s="55">
        <v>3.4829104600000001E-2</v>
      </c>
    </row>
    <row r="9" spans="1:6">
      <c r="A9" s="52" t="s">
        <v>176</v>
      </c>
      <c r="B9" s="56">
        <v>1.0282948E-3</v>
      </c>
    </row>
    <row r="10" spans="1:6">
      <c r="A10" s="52" t="s">
        <v>107</v>
      </c>
      <c r="B10" s="56">
        <v>1.0282948E-3</v>
      </c>
    </row>
    <row r="11" spans="1:6">
      <c r="A11" s="52" t="s">
        <v>105</v>
      </c>
      <c r="B11" s="56">
        <v>5.4685111999999998E-3</v>
      </c>
    </row>
    <row r="12" spans="1:6">
      <c r="A12" s="52" t="s">
        <v>104</v>
      </c>
      <c r="B12" s="56">
        <v>1.0282948E-3</v>
      </c>
    </row>
    <row r="13" spans="1:6">
      <c r="A13" s="52" t="s">
        <v>103</v>
      </c>
      <c r="B13" s="56">
        <v>1.0282948E-3</v>
      </c>
    </row>
    <row r="14" spans="1:6">
      <c r="A14" s="52" t="s">
        <v>102</v>
      </c>
      <c r="B14" s="56">
        <v>2.2707333199999999E-2</v>
      </c>
    </row>
    <row r="15" spans="1:6">
      <c r="A15" s="52" t="s">
        <v>101</v>
      </c>
      <c r="B15" s="56">
        <v>1.0282948E-3</v>
      </c>
    </row>
    <row r="16" spans="1:6">
      <c r="A16" s="52" t="s">
        <v>100</v>
      </c>
      <c r="B16" s="56">
        <v>3.3346540999999999E-3</v>
      </c>
    </row>
    <row r="17" spans="1:2">
      <c r="A17" s="52" t="s">
        <v>98</v>
      </c>
      <c r="B17" s="56">
        <v>3.9848199100000002E-2</v>
      </c>
    </row>
    <row r="18" spans="1:2">
      <c r="A18" s="52" t="s">
        <v>97</v>
      </c>
      <c r="B18" s="56">
        <v>1.0282948E-3</v>
      </c>
    </row>
    <row r="19" spans="1:2">
      <c r="A19" s="52" t="s">
        <v>95</v>
      </c>
      <c r="B19" s="56">
        <v>2.5781101999999998E-3</v>
      </c>
    </row>
    <row r="20" spans="1:2">
      <c r="A20" s="52" t="s">
        <v>175</v>
      </c>
      <c r="B20" s="56">
        <v>4.4693520999999998E-3</v>
      </c>
    </row>
    <row r="21" spans="1:2">
      <c r="A21" s="52" t="s">
        <v>94</v>
      </c>
      <c r="B21" s="56">
        <v>1.0282948E-3</v>
      </c>
    </row>
    <row r="22" spans="1:2">
      <c r="A22" s="52" t="s">
        <v>93</v>
      </c>
      <c r="B22" s="56">
        <v>3.45404775E-2</v>
      </c>
    </row>
    <row r="23" spans="1:2">
      <c r="A23" s="52" t="s">
        <v>92</v>
      </c>
      <c r="B23" s="56">
        <v>5.7642500000000003E-3</v>
      </c>
    </row>
    <row r="24" spans="1:2">
      <c r="A24" s="52" t="s">
        <v>91</v>
      </c>
      <c r="B24" s="56">
        <v>1.5493892E-3</v>
      </c>
    </row>
    <row r="25" spans="1:2">
      <c r="A25" s="52" t="s">
        <v>90</v>
      </c>
      <c r="B25" s="56">
        <v>1.0282948E-3</v>
      </c>
    </row>
    <row r="26" spans="1:2">
      <c r="A26" s="52" t="s">
        <v>89</v>
      </c>
      <c r="B26" s="56">
        <v>0.26102111804</v>
      </c>
    </row>
    <row r="27" spans="1:2">
      <c r="A27" s="52" t="s">
        <v>88</v>
      </c>
      <c r="B27" s="56">
        <v>4.0255817999999997E-3</v>
      </c>
    </row>
    <row r="28" spans="1:2">
      <c r="A28" s="52" t="s">
        <v>87</v>
      </c>
      <c r="B28" s="56">
        <v>5.6378074999999996E-3</v>
      </c>
    </row>
    <row r="29" spans="1:2">
      <c r="A29" s="52" t="s">
        <v>174</v>
      </c>
      <c r="B29" s="56">
        <v>1.0282948E-3</v>
      </c>
    </row>
    <row r="30" spans="1:2">
      <c r="A30" s="52" t="s">
        <v>86</v>
      </c>
      <c r="B30" s="56">
        <v>1.7505769999999999E-3</v>
      </c>
    </row>
    <row r="31" spans="1:2">
      <c r="A31" s="52" t="s">
        <v>85</v>
      </c>
      <c r="B31" s="56">
        <v>1.0405699399999999E-2</v>
      </c>
    </row>
    <row r="32" spans="1:2">
      <c r="A32" s="52" t="s">
        <v>84</v>
      </c>
      <c r="B32" s="56">
        <v>1.0282948E-3</v>
      </c>
    </row>
    <row r="33" spans="1:2">
      <c r="A33" s="52" t="s">
        <v>173</v>
      </c>
      <c r="B33" s="56">
        <v>1.0282948E-3</v>
      </c>
    </row>
    <row r="34" spans="1:2">
      <c r="A34" s="52" t="s">
        <v>83</v>
      </c>
      <c r="B34" s="56">
        <v>1.30220752E-2</v>
      </c>
    </row>
    <row r="35" spans="1:2">
      <c r="A35" s="52" t="s">
        <v>81</v>
      </c>
      <c r="B35" s="56">
        <v>4.2559004999999997E-3</v>
      </c>
    </row>
    <row r="36" spans="1:2">
      <c r="A36" s="52" t="s">
        <v>80</v>
      </c>
      <c r="B36" s="56">
        <v>1.946433E-3</v>
      </c>
    </row>
    <row r="37" spans="1:2">
      <c r="A37" s="52" t="s">
        <v>172</v>
      </c>
      <c r="B37" s="56">
        <v>8.7339744699999999E-2</v>
      </c>
    </row>
    <row r="38" spans="1:2">
      <c r="A38" s="52" t="s">
        <v>78</v>
      </c>
      <c r="B38" s="56">
        <v>5.8675421000000004E-3</v>
      </c>
    </row>
    <row r="39" spans="1:2">
      <c r="A39" s="52" t="s">
        <v>171</v>
      </c>
      <c r="B39" s="56">
        <v>1.0282948E-3</v>
      </c>
    </row>
    <row r="40" spans="1:2">
      <c r="A40" s="52" t="s">
        <v>76</v>
      </c>
      <c r="B40" s="56">
        <v>5.5881078899999999E-2</v>
      </c>
    </row>
    <row r="41" spans="1:2">
      <c r="A41" s="52" t="s">
        <v>75</v>
      </c>
      <c r="B41" s="56">
        <v>4.5734805099999998E-2</v>
      </c>
    </row>
    <row r="42" spans="1:2">
      <c r="A42" s="52" t="s">
        <v>74</v>
      </c>
      <c r="B42" s="56">
        <v>1.0282948E-3</v>
      </c>
    </row>
    <row r="43" spans="1:2">
      <c r="A43" s="52" t="s">
        <v>73</v>
      </c>
      <c r="B43" s="56">
        <v>7.7718731200000002E-2</v>
      </c>
    </row>
    <row r="44" spans="1:2">
      <c r="A44" s="52" t="s">
        <v>72</v>
      </c>
      <c r="B44" s="56">
        <v>5.3830386899999999E-2</v>
      </c>
    </row>
    <row r="45" spans="1:2">
      <c r="A45" s="52" t="s">
        <v>170</v>
      </c>
      <c r="B45" s="56">
        <v>1.30109706E-2</v>
      </c>
    </row>
    <row r="46" spans="1:2">
      <c r="A46" s="52" t="s">
        <v>71</v>
      </c>
      <c r="B46" s="56">
        <v>2.3363394799999999E-2</v>
      </c>
    </row>
    <row r="47" spans="1:2">
      <c r="A47" s="52" t="s">
        <v>70</v>
      </c>
      <c r="B47" s="56">
        <v>4.3534708000000002E-3</v>
      </c>
    </row>
    <row r="48" spans="1:2">
      <c r="A48" s="52" t="s">
        <v>69</v>
      </c>
      <c r="B48" s="56">
        <v>1.5653253499999999E-2</v>
      </c>
    </row>
    <row r="49" spans="1:2">
      <c r="A49" s="52" t="s">
        <v>68</v>
      </c>
      <c r="B49" s="56">
        <v>1.0587092100000001E-2</v>
      </c>
    </row>
    <row r="50" spans="1:2">
      <c r="A50" s="52" t="s">
        <v>67</v>
      </c>
      <c r="B50" s="56">
        <v>3.3698169399999998E-2</v>
      </c>
    </row>
    <row r="51" spans="1:2">
      <c r="A51" s="52" t="s">
        <v>66</v>
      </c>
      <c r="B51" s="56">
        <v>4.7916933000000002E-3</v>
      </c>
    </row>
    <row r="52" spans="1:2">
      <c r="A52" s="52" t="s">
        <v>65</v>
      </c>
      <c r="B52" s="56">
        <v>3.6049100999999998E-3</v>
      </c>
    </row>
    <row r="53" spans="1:2">
      <c r="A53" s="52" t="s">
        <v>169</v>
      </c>
      <c r="B53" s="56">
        <v>1.0282948E-3</v>
      </c>
    </row>
    <row r="54" spans="1:2">
      <c r="A54" s="52" t="s">
        <v>64</v>
      </c>
      <c r="B54" s="56">
        <v>1.137863E-3</v>
      </c>
    </row>
    <row r="55" spans="1:2">
      <c r="A55" s="52" t="s">
        <v>63</v>
      </c>
      <c r="B55" s="56">
        <v>1.2095375199999999E-2</v>
      </c>
    </row>
    <row r="56" spans="1:2">
      <c r="A56" s="52" t="s">
        <v>62</v>
      </c>
      <c r="B56" s="56">
        <v>9.1220096999999993E-3</v>
      </c>
    </row>
    <row r="57" spans="1:2">
      <c r="A57" s="52" t="s">
        <v>61</v>
      </c>
      <c r="B57" s="56">
        <v>1.23555621E-2</v>
      </c>
    </row>
    <row r="58" spans="1:2">
      <c r="A58" s="52" t="s">
        <v>60</v>
      </c>
      <c r="B58" s="56">
        <v>3.2488286999999999E-3</v>
      </c>
    </row>
    <row r="59" spans="1:2">
      <c r="A59" s="52" t="s">
        <v>59</v>
      </c>
      <c r="B59" s="56">
        <v>1.7707088E-3</v>
      </c>
    </row>
    <row r="60" spans="1:2">
      <c r="A60" s="52" t="s">
        <v>168</v>
      </c>
      <c r="B60" s="56">
        <v>1.0282948E-3</v>
      </c>
    </row>
    <row r="61" spans="1:2">
      <c r="A61" s="52" t="s">
        <v>58</v>
      </c>
      <c r="B61" s="56">
        <v>2.05070098E-2</v>
      </c>
    </row>
    <row r="62" spans="1:2">
      <c r="A62" s="52" t="s">
        <v>57</v>
      </c>
      <c r="B62" s="56">
        <v>1.0282948E-3</v>
      </c>
    </row>
    <row r="63" spans="1:2">
      <c r="A63" s="52" t="s">
        <v>167</v>
      </c>
      <c r="B63" s="56">
        <v>2.2442308300000002E-2</v>
      </c>
    </row>
    <row r="64" spans="1:2">
      <c r="A64" s="52" t="s">
        <v>56</v>
      </c>
      <c r="B64" s="56">
        <v>5.6733158999999998E-3</v>
      </c>
    </row>
    <row r="65" spans="1:2" ht="15" thickBot="1">
      <c r="A65" s="50" t="s">
        <v>55</v>
      </c>
      <c r="B65" s="57">
        <v>2.6044222E-3</v>
      </c>
    </row>
    <row r="66" spans="1:2" ht="15" thickBot="1">
      <c r="A66" s="50" t="s">
        <v>54</v>
      </c>
      <c r="B66" s="49">
        <f>SUM(B8:B65)</f>
        <v>0.99999993764000006</v>
      </c>
    </row>
  </sheetData>
  <mergeCells count="3">
    <mergeCell ref="A3:F3"/>
    <mergeCell ref="A5:F5"/>
    <mergeCell ref="A7:B7"/>
  </mergeCells>
  <hyperlinks>
    <hyperlink ref="A3" r:id="rId1"/>
  </hyperlinks>
  <pageMargins left="0.5" right="0.5" top="0.5" bottom="1" header="0.3" footer="0.3"/>
  <pageSetup scale="66"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zoomScaleNormal="100" workbookViewId="0">
      <selection activeCell="D60" sqref="D60"/>
    </sheetView>
  </sheetViews>
  <sheetFormatPr defaultRowHeight="14.4"/>
  <cols>
    <col min="1" max="1" width="28.109375" customWidth="1"/>
    <col min="2" max="2" width="22.5546875" style="26" bestFit="1" customWidth="1"/>
  </cols>
  <sheetData>
    <row r="1" spans="1:6" ht="21">
      <c r="A1" s="36" t="s">
        <v>9</v>
      </c>
    </row>
    <row r="2" spans="1:6" ht="18">
      <c r="A2" s="35" t="s">
        <v>202</v>
      </c>
    </row>
    <row r="3" spans="1:6" ht="28.8" customHeight="1">
      <c r="A3" s="60" t="s">
        <v>201</v>
      </c>
      <c r="B3" s="60"/>
      <c r="C3" s="60"/>
      <c r="D3" s="60"/>
      <c r="E3" s="60"/>
      <c r="F3" s="60"/>
    </row>
    <row r="5" spans="1:6" ht="72" customHeight="1">
      <c r="A5" s="59" t="s">
        <v>200</v>
      </c>
      <c r="B5" s="59"/>
      <c r="C5" s="59"/>
      <c r="D5" s="59"/>
      <c r="E5" s="59"/>
      <c r="F5" s="59"/>
    </row>
    <row r="6" spans="1:6" ht="15" thickBot="1"/>
    <row r="7" spans="1:6" ht="15" thickBot="1">
      <c r="A7" s="62" t="s">
        <v>217</v>
      </c>
      <c r="B7" s="63"/>
    </row>
    <row r="8" spans="1:6">
      <c r="A8" s="54" t="s">
        <v>108</v>
      </c>
      <c r="B8" s="55">
        <v>6.9985835199999999E-2</v>
      </c>
    </row>
    <row r="9" spans="1:6">
      <c r="A9" s="52" t="s">
        <v>176</v>
      </c>
      <c r="B9" s="56">
        <v>0</v>
      </c>
    </row>
    <row r="10" spans="1:6">
      <c r="A10" s="52" t="s">
        <v>107</v>
      </c>
      <c r="B10" s="56">
        <v>0</v>
      </c>
    </row>
    <row r="11" spans="1:6">
      <c r="A11" s="52" t="s">
        <v>105</v>
      </c>
      <c r="B11" s="56">
        <v>5.7234052999999997E-3</v>
      </c>
    </row>
    <row r="12" spans="1:6">
      <c r="A12" s="52" t="s">
        <v>104</v>
      </c>
      <c r="B12" s="56">
        <v>0</v>
      </c>
    </row>
    <row r="13" spans="1:6">
      <c r="A13" s="52" t="s">
        <v>103</v>
      </c>
      <c r="B13" s="56">
        <v>0</v>
      </c>
    </row>
    <row r="14" spans="1:6">
      <c r="A14" s="52" t="s">
        <v>102</v>
      </c>
      <c r="B14" s="56">
        <v>3.8156035499999998E-2</v>
      </c>
    </row>
    <row r="15" spans="1:6">
      <c r="A15" s="52" t="s">
        <v>101</v>
      </c>
      <c r="B15" s="56">
        <v>0</v>
      </c>
    </row>
    <row r="16" spans="1:6">
      <c r="A16" s="52" t="s">
        <v>100</v>
      </c>
      <c r="B16" s="56">
        <v>3.8156036000000001E-3</v>
      </c>
    </row>
    <row r="17" spans="1:2">
      <c r="A17" s="52" t="s">
        <v>98</v>
      </c>
      <c r="B17" s="56">
        <v>8.0127674600000004E-2</v>
      </c>
    </row>
    <row r="18" spans="1:2">
      <c r="A18" s="52" t="s">
        <v>97</v>
      </c>
      <c r="B18" s="56">
        <v>0</v>
      </c>
    </row>
    <row r="19" spans="1:2">
      <c r="A19" s="52" t="s">
        <v>95</v>
      </c>
      <c r="B19" s="56">
        <v>1.9078018E-3</v>
      </c>
    </row>
    <row r="20" spans="1:2">
      <c r="A20" s="52" t="s">
        <v>175</v>
      </c>
      <c r="B20" s="56">
        <v>0</v>
      </c>
    </row>
    <row r="21" spans="1:2">
      <c r="A21" s="52" t="s">
        <v>94</v>
      </c>
      <c r="B21" s="56">
        <v>0</v>
      </c>
    </row>
    <row r="22" spans="1:2">
      <c r="A22" s="52" t="s">
        <v>93</v>
      </c>
      <c r="B22" s="56">
        <v>5.3418449700000002E-2</v>
      </c>
    </row>
    <row r="23" spans="1:2">
      <c r="A23" s="52" t="s">
        <v>92</v>
      </c>
      <c r="B23" s="56">
        <v>1.6591777500000002E-2</v>
      </c>
    </row>
    <row r="24" spans="1:2">
      <c r="A24" s="52" t="s">
        <v>91</v>
      </c>
      <c r="B24" s="56">
        <v>0</v>
      </c>
    </row>
    <row r="25" spans="1:2">
      <c r="A25" s="52" t="s">
        <v>90</v>
      </c>
      <c r="B25" s="56">
        <v>0</v>
      </c>
    </row>
    <row r="26" spans="1:2">
      <c r="A26" s="52" t="s">
        <v>89</v>
      </c>
      <c r="B26" s="56">
        <v>0.28044686120000001</v>
      </c>
    </row>
    <row r="27" spans="1:2">
      <c r="A27" s="52" t="s">
        <v>88</v>
      </c>
      <c r="B27" s="56">
        <v>3.8156036000000001E-3</v>
      </c>
    </row>
    <row r="28" spans="1:2">
      <c r="A28" s="52" t="s">
        <v>87</v>
      </c>
      <c r="B28" s="56">
        <v>0</v>
      </c>
    </row>
    <row r="29" spans="1:2">
      <c r="A29" s="52" t="s">
        <v>174</v>
      </c>
      <c r="B29" s="56">
        <v>0</v>
      </c>
    </row>
    <row r="30" spans="1:2">
      <c r="A30" s="52" t="s">
        <v>86</v>
      </c>
      <c r="B30" s="56">
        <v>0</v>
      </c>
    </row>
    <row r="31" spans="1:2">
      <c r="A31" s="52" t="s">
        <v>85</v>
      </c>
      <c r="B31" s="56">
        <v>3.8156035499999998E-2</v>
      </c>
    </row>
    <row r="32" spans="1:2">
      <c r="A32" s="52" t="s">
        <v>84</v>
      </c>
      <c r="B32" s="56">
        <v>0</v>
      </c>
    </row>
    <row r="33" spans="1:2">
      <c r="A33" s="52" t="s">
        <v>173</v>
      </c>
      <c r="B33" s="56">
        <v>0</v>
      </c>
    </row>
    <row r="34" spans="1:2">
      <c r="A34" s="52" t="s">
        <v>83</v>
      </c>
      <c r="B34" s="56">
        <v>4.25326548E-2</v>
      </c>
    </row>
    <row r="35" spans="1:2">
      <c r="A35" s="52" t="s">
        <v>81</v>
      </c>
      <c r="B35" s="56">
        <v>0</v>
      </c>
    </row>
    <row r="36" spans="1:2">
      <c r="A36" s="52" t="s">
        <v>80</v>
      </c>
      <c r="B36" s="56">
        <v>0</v>
      </c>
    </row>
    <row r="37" spans="1:2">
      <c r="A37" s="52" t="s">
        <v>172</v>
      </c>
      <c r="B37" s="56">
        <v>2.43362331E-2</v>
      </c>
    </row>
    <row r="38" spans="1:2">
      <c r="A38" s="52" t="s">
        <v>78</v>
      </c>
      <c r="B38" s="56">
        <v>1.9078018E-3</v>
      </c>
    </row>
    <row r="39" spans="1:2">
      <c r="A39" s="52" t="s">
        <v>171</v>
      </c>
      <c r="B39" s="56">
        <v>0</v>
      </c>
    </row>
    <row r="40" spans="1:2">
      <c r="A40" s="52" t="s">
        <v>76</v>
      </c>
      <c r="B40" s="56">
        <v>2.0985819499999999E-2</v>
      </c>
    </row>
    <row r="41" spans="1:2">
      <c r="A41" s="52" t="s">
        <v>75</v>
      </c>
      <c r="B41" s="56">
        <v>4.7695044399999997E-2</v>
      </c>
    </row>
    <row r="42" spans="1:2">
      <c r="A42" s="52" t="s">
        <v>74</v>
      </c>
      <c r="B42" s="56">
        <v>3.8156036000000001E-3</v>
      </c>
    </row>
    <row r="43" spans="1:2">
      <c r="A43" s="52" t="s">
        <v>73</v>
      </c>
      <c r="B43" s="56">
        <v>1.9078017799999999E-2</v>
      </c>
    </row>
    <row r="44" spans="1:2">
      <c r="A44" s="52" t="s">
        <v>72</v>
      </c>
      <c r="B44" s="56">
        <v>5.94450126E-2</v>
      </c>
    </row>
    <row r="45" spans="1:2">
      <c r="A45" s="52" t="s">
        <v>170</v>
      </c>
      <c r="B45" s="56">
        <v>9.5390088999999997E-3</v>
      </c>
    </row>
    <row r="46" spans="1:2">
      <c r="A46" s="52" t="s">
        <v>71</v>
      </c>
      <c r="B46" s="56">
        <v>2.0985819499999999E-2</v>
      </c>
    </row>
    <row r="47" spans="1:2">
      <c r="A47" s="52" t="s">
        <v>70</v>
      </c>
      <c r="B47" s="56">
        <v>0</v>
      </c>
    </row>
    <row r="48" spans="1:2">
      <c r="A48" s="52" t="s">
        <v>69</v>
      </c>
      <c r="B48" s="56">
        <v>1.5262414199999999E-2</v>
      </c>
    </row>
    <row r="49" spans="1:2">
      <c r="A49" s="52" t="s">
        <v>68</v>
      </c>
      <c r="B49" s="56">
        <v>5.7234052999999997E-3</v>
      </c>
    </row>
    <row r="50" spans="1:2">
      <c r="A50" s="52" t="s">
        <v>67</v>
      </c>
      <c r="B50" s="56">
        <v>1.7170215999999999E-2</v>
      </c>
    </row>
    <row r="51" spans="1:2">
      <c r="A51" s="52" t="s">
        <v>66</v>
      </c>
      <c r="B51" s="56">
        <v>3.8156036000000001E-3</v>
      </c>
    </row>
    <row r="52" spans="1:2">
      <c r="A52" s="52" t="s">
        <v>65</v>
      </c>
      <c r="B52" s="56">
        <v>0</v>
      </c>
    </row>
    <row r="53" spans="1:2">
      <c r="A53" s="52" t="s">
        <v>169</v>
      </c>
      <c r="B53" s="56">
        <v>0</v>
      </c>
    </row>
    <row r="54" spans="1:2">
      <c r="A54" s="52" t="s">
        <v>64</v>
      </c>
      <c r="B54" s="56">
        <v>1.9078018E-3</v>
      </c>
    </row>
    <row r="55" spans="1:2">
      <c r="A55" s="52" t="s">
        <v>63</v>
      </c>
      <c r="B55" s="56">
        <v>1.1446810700000001E-2</v>
      </c>
    </row>
    <row r="56" spans="1:2">
      <c r="A56" s="52" t="s">
        <v>62</v>
      </c>
      <c r="B56" s="56">
        <v>3.5645403200000002E-2</v>
      </c>
    </row>
    <row r="57" spans="1:2">
      <c r="A57" s="52" t="s">
        <v>61</v>
      </c>
      <c r="B57" s="56">
        <v>3.6687289499999998E-2</v>
      </c>
    </row>
    <row r="58" spans="1:2">
      <c r="A58" s="52" t="s">
        <v>60</v>
      </c>
      <c r="B58" s="56">
        <v>0</v>
      </c>
    </row>
    <row r="59" spans="1:2">
      <c r="A59" s="52" t="s">
        <v>59</v>
      </c>
      <c r="B59" s="56">
        <v>0</v>
      </c>
    </row>
    <row r="60" spans="1:2">
      <c r="A60" s="52" t="s">
        <v>168</v>
      </c>
      <c r="B60" s="56">
        <v>0</v>
      </c>
    </row>
    <row r="61" spans="1:2">
      <c r="A61" s="52" t="s">
        <v>58</v>
      </c>
      <c r="B61" s="56">
        <v>2.1787270500000001E-2</v>
      </c>
    </row>
    <row r="62" spans="1:2">
      <c r="A62" s="52" t="s">
        <v>57</v>
      </c>
      <c r="B62" s="56">
        <v>0</v>
      </c>
    </row>
    <row r="63" spans="1:2">
      <c r="A63" s="52" t="s">
        <v>167</v>
      </c>
      <c r="B63" s="56">
        <v>0</v>
      </c>
    </row>
    <row r="64" spans="1:2">
      <c r="A64" s="52" t="s">
        <v>56</v>
      </c>
      <c r="B64" s="56">
        <v>8.0876856999999996E-3</v>
      </c>
    </row>
    <row r="65" spans="1:2" ht="15" thickBot="1">
      <c r="A65" s="50" t="s">
        <v>55</v>
      </c>
      <c r="B65" s="57">
        <v>0</v>
      </c>
    </row>
    <row r="66" spans="1:2" ht="15" thickBot="1">
      <c r="A66" s="50" t="s">
        <v>54</v>
      </c>
      <c r="B66" s="49">
        <f>SUM(B8:B65)</f>
        <v>0.99999999999999989</v>
      </c>
    </row>
  </sheetData>
  <mergeCells count="3">
    <mergeCell ref="A3:F3"/>
    <mergeCell ref="A5:F5"/>
    <mergeCell ref="A7:B7"/>
  </mergeCells>
  <hyperlinks>
    <hyperlink ref="A3" r:id="rId1"/>
  </hyperlinks>
  <pageMargins left="0.5" right="0.5" top="0.5" bottom="1" header="0.3" footer="0.3"/>
  <pageSetup scale="6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workbookViewId="0">
      <selection activeCell="A11" sqref="A11"/>
    </sheetView>
  </sheetViews>
  <sheetFormatPr defaultRowHeight="14.4"/>
  <cols>
    <col min="1" max="1" width="28.109375" customWidth="1"/>
    <col min="2" max="2" width="17.33203125" style="26" customWidth="1"/>
  </cols>
  <sheetData>
    <row r="1" spans="1:6" ht="21">
      <c r="A1" s="36" t="s">
        <v>112</v>
      </c>
    </row>
    <row r="2" spans="1:6" ht="18">
      <c r="A2" s="35" t="s">
        <v>111</v>
      </c>
    </row>
    <row r="3" spans="1:6" ht="28.8" customHeight="1">
      <c r="A3" s="60" t="s">
        <v>110</v>
      </c>
      <c r="B3" s="60"/>
      <c r="C3" s="60"/>
      <c r="D3" s="60"/>
      <c r="E3" s="60"/>
      <c r="F3" s="60"/>
    </row>
    <row r="5" spans="1:6" ht="43.2" customHeight="1">
      <c r="A5" s="59" t="s">
        <v>109</v>
      </c>
      <c r="B5" s="59"/>
      <c r="C5" s="59"/>
      <c r="D5" s="59"/>
      <c r="E5" s="59"/>
      <c r="F5" s="59"/>
    </row>
    <row r="6" spans="1:6" ht="15" thickBot="1"/>
    <row r="7" spans="1:6">
      <c r="A7" s="34" t="s">
        <v>108</v>
      </c>
      <c r="B7" s="33">
        <v>2319980</v>
      </c>
    </row>
    <row r="8" spans="1:6">
      <c r="A8" s="32" t="s">
        <v>107</v>
      </c>
      <c r="B8" s="31">
        <v>21403</v>
      </c>
    </row>
    <row r="9" spans="1:6">
      <c r="A9" s="32" t="s">
        <v>106</v>
      </c>
      <c r="B9" s="31">
        <v>4539</v>
      </c>
    </row>
    <row r="10" spans="1:6">
      <c r="A10" s="32" t="s">
        <v>105</v>
      </c>
      <c r="B10" s="31">
        <v>113887</v>
      </c>
    </row>
    <row r="11" spans="1:6">
      <c r="A11" s="32" t="s">
        <v>104</v>
      </c>
      <c r="B11" s="31">
        <v>8559</v>
      </c>
    </row>
    <row r="12" spans="1:6">
      <c r="A12" s="32" t="s">
        <v>103</v>
      </c>
      <c r="B12" s="31">
        <v>7017</v>
      </c>
    </row>
    <row r="13" spans="1:6">
      <c r="A13" s="32" t="s">
        <v>102</v>
      </c>
      <c r="B13" s="31">
        <v>1897056</v>
      </c>
    </row>
    <row r="14" spans="1:6">
      <c r="A14" s="32" t="s">
        <v>101</v>
      </c>
      <c r="B14" s="31">
        <v>37501</v>
      </c>
    </row>
    <row r="15" spans="1:6">
      <c r="A15" s="32" t="s">
        <v>100</v>
      </c>
      <c r="B15" s="31">
        <v>89793</v>
      </c>
    </row>
    <row r="16" spans="1:6">
      <c r="A16" s="32" t="s">
        <v>99</v>
      </c>
      <c r="B16" s="31">
        <v>250268</v>
      </c>
    </row>
    <row r="17" spans="1:2">
      <c r="A17" s="32" t="s">
        <v>98</v>
      </c>
      <c r="B17" s="31">
        <v>1409727</v>
      </c>
    </row>
    <row r="18" spans="1:2">
      <c r="A18" s="32" t="s">
        <v>97</v>
      </c>
      <c r="B18" s="31">
        <v>47036</v>
      </c>
    </row>
    <row r="19" spans="1:2">
      <c r="A19" s="32" t="s">
        <v>96</v>
      </c>
      <c r="B19" s="31">
        <v>11098</v>
      </c>
    </row>
    <row r="20" spans="1:2">
      <c r="A20" s="32" t="s">
        <v>95</v>
      </c>
      <c r="B20" s="31">
        <v>384311</v>
      </c>
    </row>
    <row r="21" spans="1:2">
      <c r="A21" s="32" t="s">
        <v>94</v>
      </c>
      <c r="B21" s="31">
        <v>3522</v>
      </c>
    </row>
    <row r="22" spans="1:2">
      <c r="A22" s="32" t="s">
        <v>93</v>
      </c>
      <c r="B22" s="31">
        <v>732680</v>
      </c>
    </row>
    <row r="23" spans="1:2">
      <c r="A23" s="32" t="s">
        <v>92</v>
      </c>
      <c r="B23" s="31">
        <v>120140</v>
      </c>
    </row>
    <row r="24" spans="1:2">
      <c r="A24" s="32" t="s">
        <v>91</v>
      </c>
      <c r="B24" s="31">
        <v>84030</v>
      </c>
    </row>
    <row r="25" spans="1:2">
      <c r="A25" s="32" t="s">
        <v>90</v>
      </c>
      <c r="B25" s="31">
        <v>24041</v>
      </c>
    </row>
    <row r="26" spans="1:2">
      <c r="A26" s="32" t="s">
        <v>89</v>
      </c>
      <c r="B26" s="31">
        <v>676989</v>
      </c>
    </row>
    <row r="27" spans="1:2">
      <c r="A27" s="32" t="s">
        <v>88</v>
      </c>
      <c r="B27" s="31">
        <v>124054</v>
      </c>
    </row>
    <row r="28" spans="1:2">
      <c r="A28" s="32" t="s">
        <v>87</v>
      </c>
      <c r="B28" s="31">
        <v>222060</v>
      </c>
    </row>
    <row r="29" spans="1:2">
      <c r="A29" s="32" t="s">
        <v>86</v>
      </c>
      <c r="B29" s="31">
        <v>138730</v>
      </c>
    </row>
    <row r="30" spans="1:2">
      <c r="A30" s="32" t="s">
        <v>85</v>
      </c>
      <c r="B30" s="31">
        <v>219669</v>
      </c>
    </row>
    <row r="31" spans="1:2">
      <c r="A31" s="32" t="s">
        <v>84</v>
      </c>
      <c r="B31" s="31">
        <v>3244</v>
      </c>
    </row>
    <row r="32" spans="1:2">
      <c r="A32" s="32" t="s">
        <v>83</v>
      </c>
      <c r="B32" s="31">
        <v>613463</v>
      </c>
    </row>
    <row r="33" spans="1:2">
      <c r="A33" s="32" t="s">
        <v>82</v>
      </c>
      <c r="B33" s="31">
        <v>4880</v>
      </c>
    </row>
    <row r="34" spans="1:2">
      <c r="A34" s="32" t="s">
        <v>81</v>
      </c>
      <c r="B34" s="31">
        <v>107578</v>
      </c>
    </row>
    <row r="35" spans="1:2">
      <c r="A35" s="32" t="s">
        <v>80</v>
      </c>
      <c r="B35" s="31">
        <v>94239</v>
      </c>
    </row>
    <row r="36" spans="1:2">
      <c r="A36" s="32" t="s">
        <v>79</v>
      </c>
      <c r="B36" s="31">
        <v>45986</v>
      </c>
    </row>
    <row r="37" spans="1:2">
      <c r="A37" s="32" t="s">
        <v>78</v>
      </c>
      <c r="B37" s="31">
        <v>464844</v>
      </c>
    </row>
    <row r="38" spans="1:2">
      <c r="A38" s="32" t="s">
        <v>77</v>
      </c>
      <c r="B38" s="31">
        <v>73757</v>
      </c>
    </row>
    <row r="39" spans="1:2">
      <c r="A39" s="32" t="s">
        <v>76</v>
      </c>
      <c r="B39" s="31">
        <v>3413483</v>
      </c>
    </row>
    <row r="40" spans="1:2">
      <c r="A40" s="32" t="s">
        <v>75</v>
      </c>
      <c r="B40" s="31">
        <v>2247151</v>
      </c>
    </row>
    <row r="41" spans="1:2">
      <c r="A41" s="32" t="s">
        <v>74</v>
      </c>
      <c r="B41" s="31">
        <v>32312</v>
      </c>
    </row>
    <row r="42" spans="1:2">
      <c r="A42" s="32" t="s">
        <v>73</v>
      </c>
      <c r="B42" s="31">
        <v>2758057</v>
      </c>
    </row>
    <row r="43" spans="1:2">
      <c r="A43" s="32" t="s">
        <v>72</v>
      </c>
      <c r="B43" s="31">
        <v>5818271</v>
      </c>
    </row>
    <row r="44" spans="1:2">
      <c r="A44" s="32" t="s">
        <v>71</v>
      </c>
      <c r="B44" s="31">
        <v>796780</v>
      </c>
    </row>
    <row r="45" spans="1:2">
      <c r="A45" s="32" t="s">
        <v>70</v>
      </c>
      <c r="B45" s="31">
        <v>456312</v>
      </c>
    </row>
    <row r="46" spans="1:2">
      <c r="A46" s="32" t="s">
        <v>69</v>
      </c>
      <c r="B46" s="31">
        <v>758641</v>
      </c>
    </row>
    <row r="47" spans="1:2">
      <c r="A47" s="32" t="s">
        <v>68</v>
      </c>
      <c r="B47" s="31">
        <v>502813</v>
      </c>
    </row>
    <row r="48" spans="1:2">
      <c r="A48" s="32" t="s">
        <v>67</v>
      </c>
      <c r="B48" s="31">
        <v>3165148</v>
      </c>
    </row>
    <row r="49" spans="1:2">
      <c r="A49" s="32" t="s">
        <v>66</v>
      </c>
      <c r="B49" s="31">
        <v>585814</v>
      </c>
    </row>
    <row r="50" spans="1:2">
      <c r="A50" s="32" t="s">
        <v>65</v>
      </c>
      <c r="B50" s="31">
        <v>257005</v>
      </c>
    </row>
    <row r="51" spans="1:2">
      <c r="A51" s="32" t="s">
        <v>64</v>
      </c>
      <c r="B51" s="31">
        <v>48850</v>
      </c>
    </row>
    <row r="52" spans="1:2">
      <c r="A52" s="32" t="s">
        <v>63</v>
      </c>
      <c r="B52" s="31">
        <v>848012</v>
      </c>
    </row>
    <row r="53" spans="1:2">
      <c r="A53" s="32" t="s">
        <v>62</v>
      </c>
      <c r="B53" s="31">
        <v>791066</v>
      </c>
    </row>
    <row r="54" spans="1:2">
      <c r="A54" s="32" t="s">
        <v>61</v>
      </c>
      <c r="B54" s="31">
        <v>832424</v>
      </c>
    </row>
    <row r="55" spans="1:2">
      <c r="A55" s="32" t="s">
        <v>60</v>
      </c>
      <c r="B55" s="31">
        <v>64179</v>
      </c>
    </row>
    <row r="56" spans="1:2">
      <c r="A56" s="32" t="s">
        <v>59</v>
      </c>
      <c r="B56" s="31">
        <v>50421</v>
      </c>
    </row>
    <row r="57" spans="1:2">
      <c r="A57" s="32" t="s">
        <v>58</v>
      </c>
      <c r="B57" s="31">
        <v>829642</v>
      </c>
    </row>
    <row r="58" spans="1:2">
      <c r="A58" s="32" t="s">
        <v>57</v>
      </c>
      <c r="B58" s="31">
        <v>32612</v>
      </c>
    </row>
    <row r="59" spans="1:2">
      <c r="A59" s="32" t="s">
        <v>56</v>
      </c>
      <c r="B59" s="31">
        <v>310820</v>
      </c>
    </row>
    <row r="60" spans="1:2" ht="15" thickBot="1">
      <c r="A60" s="30" t="s">
        <v>55</v>
      </c>
      <c r="B60" s="29">
        <v>44106</v>
      </c>
    </row>
    <row r="61" spans="1:2" ht="15" thickBot="1">
      <c r="A61" s="28" t="s">
        <v>54</v>
      </c>
      <c r="B61" s="27">
        <f>SUM(B7:B60)</f>
        <v>35000000</v>
      </c>
    </row>
  </sheetData>
  <mergeCells count="2">
    <mergeCell ref="A5:F5"/>
    <mergeCell ref="A3:F3"/>
  </mergeCells>
  <hyperlinks>
    <hyperlink ref="A3" r:id="rId1"/>
  </hyperlinks>
  <pageMargins left="0.5" right="0.5" top="0.5" bottom="1" header="0.3" footer="0.3"/>
  <pageSetup scale="7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1"/>
  <sheetViews>
    <sheetView zoomScaleNormal="100" workbookViewId="0">
      <selection activeCell="L47" sqref="L47"/>
    </sheetView>
  </sheetViews>
  <sheetFormatPr defaultRowHeight="14.4"/>
  <cols>
    <col min="1" max="1" width="22.77734375" customWidth="1"/>
    <col min="2" max="2" width="12.5546875" customWidth="1"/>
    <col min="3" max="3" width="14.5546875" style="26" customWidth="1"/>
    <col min="4" max="4" width="10.77734375" bestFit="1" customWidth="1"/>
    <col min="5" max="5" width="13.109375" bestFit="1" customWidth="1"/>
    <col min="6" max="6" width="10.77734375" bestFit="1" customWidth="1"/>
    <col min="7" max="7" width="15.77734375" bestFit="1" customWidth="1"/>
    <col min="8" max="8" width="11.77734375" bestFit="1" customWidth="1"/>
    <col min="9" max="9" width="13.44140625" bestFit="1" customWidth="1"/>
    <col min="10" max="10" width="11.77734375" bestFit="1" customWidth="1"/>
    <col min="11" max="11" width="13.109375" bestFit="1" customWidth="1"/>
    <col min="12" max="12" width="11.77734375" bestFit="1" customWidth="1"/>
    <col min="13" max="13" width="13.109375" bestFit="1" customWidth="1"/>
    <col min="16" max="17" width="11" bestFit="1" customWidth="1"/>
  </cols>
  <sheetData>
    <row r="1" spans="1:17" ht="42" customHeight="1">
      <c r="A1" s="61" t="s">
        <v>116</v>
      </c>
      <c r="B1" s="61"/>
      <c r="C1" s="61"/>
      <c r="D1" s="61"/>
      <c r="E1" s="61"/>
      <c r="F1" s="61"/>
      <c r="G1" s="61"/>
    </row>
    <row r="2" spans="1:17" ht="18">
      <c r="A2" s="35" t="s">
        <v>115</v>
      </c>
      <c r="B2" s="35"/>
    </row>
    <row r="3" spans="1:17" ht="28.8" customHeight="1">
      <c r="A3" s="60" t="s">
        <v>114</v>
      </c>
      <c r="B3" s="60"/>
      <c r="C3" s="60"/>
      <c r="D3" s="60"/>
      <c r="E3" s="60"/>
      <c r="F3" s="60"/>
      <c r="G3" s="60"/>
    </row>
    <row r="5" spans="1:17" s="65" customFormat="1" ht="43.2" customHeight="1">
      <c r="A5" s="64" t="s">
        <v>113</v>
      </c>
      <c r="B5" s="64"/>
      <c r="C5" s="64"/>
      <c r="D5" s="64"/>
      <c r="E5" s="64"/>
      <c r="F5" s="64"/>
      <c r="G5" s="64"/>
    </row>
    <row r="6" spans="1:17" s="65" customFormat="1">
      <c r="C6" s="66"/>
    </row>
    <row r="7" spans="1:17" s="65" customFormat="1">
      <c r="A7" s="67" t="s">
        <v>203</v>
      </c>
      <c r="B7" s="67" t="s">
        <v>218</v>
      </c>
      <c r="C7" s="67" t="s">
        <v>216</v>
      </c>
      <c r="D7" s="68" t="s">
        <v>214</v>
      </c>
      <c r="E7" s="68"/>
      <c r="F7" s="68"/>
      <c r="G7" s="68"/>
      <c r="H7" s="68" t="s">
        <v>215</v>
      </c>
      <c r="I7" s="68"/>
      <c r="J7" s="68" t="s">
        <v>54</v>
      </c>
      <c r="K7" s="68"/>
      <c r="L7" s="68" t="s">
        <v>212</v>
      </c>
      <c r="M7" s="68"/>
    </row>
    <row r="8" spans="1:17" s="65" customFormat="1">
      <c r="A8" s="67"/>
      <c r="B8" s="67"/>
      <c r="C8" s="67"/>
      <c r="D8" s="69">
        <v>5.1499999999999997E-2</v>
      </c>
      <c r="E8" s="69"/>
      <c r="F8" s="69">
        <v>5.1499999999999997E-2</v>
      </c>
      <c r="G8" s="69"/>
      <c r="H8" s="69">
        <v>0.5</v>
      </c>
      <c r="I8" s="69"/>
      <c r="J8" s="69">
        <v>0.60299999999999998</v>
      </c>
      <c r="K8" s="69"/>
      <c r="L8" s="69">
        <v>1</v>
      </c>
      <c r="M8" s="69"/>
    </row>
    <row r="9" spans="1:17" s="65" customFormat="1">
      <c r="A9" s="67"/>
      <c r="B9" s="67"/>
      <c r="C9" s="67"/>
      <c r="D9" s="70">
        <f>L9*D8</f>
        <v>11031300</v>
      </c>
      <c r="E9" s="70"/>
      <c r="F9" s="70">
        <f>L9*F8</f>
        <v>11031300</v>
      </c>
      <c r="G9" s="70"/>
      <c r="H9" s="70">
        <f>L9*H8</f>
        <v>107100000</v>
      </c>
      <c r="I9" s="70"/>
      <c r="J9" s="70">
        <f>L9*J8</f>
        <v>129162600</v>
      </c>
      <c r="K9" s="70"/>
      <c r="L9" s="70">
        <v>214200000</v>
      </c>
      <c r="M9" s="70"/>
    </row>
    <row r="10" spans="1:17" s="73" customFormat="1" ht="43.2">
      <c r="A10" s="71"/>
      <c r="B10" s="71"/>
      <c r="C10" s="71"/>
      <c r="D10" s="72" t="s">
        <v>204</v>
      </c>
      <c r="E10" s="72" t="s">
        <v>205</v>
      </c>
      <c r="F10" s="72" t="s">
        <v>206</v>
      </c>
      <c r="G10" s="72" t="s">
        <v>207</v>
      </c>
      <c r="H10" s="72" t="s">
        <v>208</v>
      </c>
      <c r="I10" s="72" t="s">
        <v>209</v>
      </c>
      <c r="J10" s="72" t="s">
        <v>210</v>
      </c>
      <c r="K10" s="72" t="s">
        <v>211</v>
      </c>
      <c r="L10" s="72" t="s">
        <v>212</v>
      </c>
      <c r="M10" s="72" t="s">
        <v>213</v>
      </c>
    </row>
    <row r="11" spans="1:17" s="65" customFormat="1">
      <c r="A11" s="74" t="s">
        <v>108</v>
      </c>
      <c r="B11" s="75">
        <v>1573254</v>
      </c>
      <c r="C11" s="76">
        <f>B11/$B$69</f>
        <v>4.1034193100409767E-2</v>
      </c>
      <c r="D11" s="77">
        <f>$D$9*E11</f>
        <v>452660.49434855027</v>
      </c>
      <c r="E11" s="78">
        <f>C11</f>
        <v>4.1034193100409767E-2</v>
      </c>
      <c r="F11" s="79">
        <f>$F$9*G11</f>
        <v>452660.49434855027</v>
      </c>
      <c r="G11" s="78">
        <f>C11</f>
        <v>4.1034193100409767E-2</v>
      </c>
      <c r="H11" s="79">
        <f>$H$9*I11</f>
        <v>4394762.0810538856</v>
      </c>
      <c r="I11" s="78">
        <f>C11</f>
        <v>4.1034193100409767E-2</v>
      </c>
      <c r="J11" s="79">
        <f>$J$9*K11</f>
        <v>5300083.069750987</v>
      </c>
      <c r="K11" s="78">
        <f>C11</f>
        <v>4.1034193100409767E-2</v>
      </c>
      <c r="L11" s="77">
        <v>8067745</v>
      </c>
      <c r="M11" s="80">
        <f>L11/$L$69</f>
        <v>3.7664542659498333E-2</v>
      </c>
      <c r="P11" s="81"/>
      <c r="Q11" s="81"/>
    </row>
    <row r="12" spans="1:17" s="65" customFormat="1">
      <c r="A12" s="82" t="s">
        <v>176</v>
      </c>
      <c r="B12" s="83">
        <v>1079</v>
      </c>
      <c r="C12" s="84">
        <f t="shared" ref="C12:C68" si="0">B12/$B$69</f>
        <v>2.8142877345515817E-5</v>
      </c>
      <c r="D12" s="85">
        <f t="shared" ref="D12:D68" si="1">$D$9*E12</f>
        <v>310.45252286158865</v>
      </c>
      <c r="E12" s="86">
        <f t="shared" ref="E12:E68" si="2">C12</f>
        <v>2.8142877345515817E-5</v>
      </c>
      <c r="F12" s="87">
        <f t="shared" ref="F12:F68" si="3">$F$9*G12</f>
        <v>310.45252286158865</v>
      </c>
      <c r="G12" s="86">
        <f t="shared" ref="G12:G68" si="4">C12</f>
        <v>2.8142877345515817E-5</v>
      </c>
      <c r="H12" s="87">
        <f t="shared" ref="H12:H68" si="5">$H$9*I12</f>
        <v>3014.1021637047438</v>
      </c>
      <c r="I12" s="86">
        <f t="shared" ref="I12:I68" si="6">C12</f>
        <v>2.8142877345515817E-5</v>
      </c>
      <c r="J12" s="87">
        <f t="shared" ref="J12:J68" si="7">$J$9*K12</f>
        <v>3635.0072094279212</v>
      </c>
      <c r="K12" s="86">
        <f t="shared" ref="K12:K68" si="8">C12</f>
        <v>2.8142877345515817E-5</v>
      </c>
      <c r="L12" s="85">
        <v>103635</v>
      </c>
      <c r="M12" s="88">
        <f t="shared" ref="M12:M68" si="9">L12/$L$69</f>
        <v>4.8382353167051136E-4</v>
      </c>
      <c r="P12" s="81"/>
      <c r="Q12" s="81"/>
    </row>
    <row r="13" spans="1:17" s="65" customFormat="1">
      <c r="A13" s="82" t="s">
        <v>107</v>
      </c>
      <c r="B13" s="83">
        <v>36151</v>
      </c>
      <c r="C13" s="84">
        <f t="shared" si="0"/>
        <v>9.4290376174026162E-4</v>
      </c>
      <c r="D13" s="85">
        <f t="shared" si="1"/>
        <v>10401.454266885348</v>
      </c>
      <c r="E13" s="86">
        <f t="shared" si="2"/>
        <v>9.4290376174026162E-4</v>
      </c>
      <c r="F13" s="87">
        <f t="shared" si="3"/>
        <v>10401.454266885348</v>
      </c>
      <c r="G13" s="86">
        <f t="shared" si="4"/>
        <v>9.4290376174026162E-4</v>
      </c>
      <c r="H13" s="87">
        <f t="shared" si="5"/>
        <v>100984.99288238202</v>
      </c>
      <c r="I13" s="86">
        <f t="shared" si="6"/>
        <v>9.4290376174026162E-4</v>
      </c>
      <c r="J13" s="87">
        <f t="shared" si="7"/>
        <v>121787.90141615272</v>
      </c>
      <c r="K13" s="86">
        <f t="shared" si="8"/>
        <v>9.4290376174026162E-4</v>
      </c>
      <c r="L13" s="85">
        <v>721788</v>
      </c>
      <c r="M13" s="88">
        <f t="shared" si="9"/>
        <v>3.3696918924822216E-3</v>
      </c>
      <c r="P13" s="81"/>
      <c r="Q13" s="81"/>
    </row>
    <row r="14" spans="1:17" s="65" customFormat="1">
      <c r="A14" s="82" t="s">
        <v>105</v>
      </c>
      <c r="B14" s="83">
        <v>222316</v>
      </c>
      <c r="C14" s="84">
        <f t="shared" si="0"/>
        <v>5.798528192720755E-3</v>
      </c>
      <c r="D14" s="85">
        <f t="shared" si="1"/>
        <v>63965.304052360465</v>
      </c>
      <c r="E14" s="86">
        <f t="shared" si="2"/>
        <v>5.798528192720755E-3</v>
      </c>
      <c r="F14" s="87">
        <f t="shared" si="3"/>
        <v>63965.304052360465</v>
      </c>
      <c r="G14" s="86">
        <f t="shared" si="4"/>
        <v>5.798528192720755E-3</v>
      </c>
      <c r="H14" s="87">
        <f t="shared" si="5"/>
        <v>621022.36944039282</v>
      </c>
      <c r="I14" s="86">
        <f t="shared" si="6"/>
        <v>5.798528192720755E-3</v>
      </c>
      <c r="J14" s="87">
        <f t="shared" si="7"/>
        <v>748952.97754511377</v>
      </c>
      <c r="K14" s="86">
        <f t="shared" si="8"/>
        <v>5.798528192720755E-3</v>
      </c>
      <c r="L14" s="85">
        <v>1420267</v>
      </c>
      <c r="M14" s="88">
        <f t="shared" si="9"/>
        <v>6.6305649235787346E-3</v>
      </c>
      <c r="P14" s="81"/>
      <c r="Q14" s="81"/>
    </row>
    <row r="15" spans="1:17" s="65" customFormat="1">
      <c r="A15" s="82" t="s">
        <v>104</v>
      </c>
      <c r="B15" s="83">
        <v>44650</v>
      </c>
      <c r="C15" s="84">
        <f t="shared" si="0"/>
        <v>1.1645778252801495E-3</v>
      </c>
      <c r="D15" s="85">
        <f t="shared" si="1"/>
        <v>12846.807364012913</v>
      </c>
      <c r="E15" s="86">
        <f t="shared" si="2"/>
        <v>1.1645778252801495E-3</v>
      </c>
      <c r="F15" s="87">
        <f t="shared" si="3"/>
        <v>12846.807364012913</v>
      </c>
      <c r="G15" s="86">
        <f t="shared" si="4"/>
        <v>1.1645778252801495E-3</v>
      </c>
      <c r="H15" s="87">
        <f t="shared" si="5"/>
        <v>124726.28508750402</v>
      </c>
      <c r="I15" s="86">
        <f t="shared" si="6"/>
        <v>1.1645778252801495E-3</v>
      </c>
      <c r="J15" s="87">
        <f t="shared" si="7"/>
        <v>150419.89981552985</v>
      </c>
      <c r="K15" s="86">
        <f t="shared" si="8"/>
        <v>1.1645778252801495E-3</v>
      </c>
      <c r="L15" s="85">
        <v>350420</v>
      </c>
      <c r="M15" s="88">
        <f t="shared" si="9"/>
        <v>1.6359477200557782E-3</v>
      </c>
      <c r="P15" s="81"/>
      <c r="Q15" s="81"/>
    </row>
    <row r="16" spans="1:17" s="65" customFormat="1">
      <c r="A16" s="82" t="s">
        <v>103</v>
      </c>
      <c r="B16" s="83">
        <v>21660</v>
      </c>
      <c r="C16" s="84">
        <f t="shared" si="0"/>
        <v>5.64944136518881E-4</v>
      </c>
      <c r="D16" s="85">
        <f t="shared" si="1"/>
        <v>6232.0682531807324</v>
      </c>
      <c r="E16" s="86">
        <f t="shared" si="2"/>
        <v>5.64944136518881E-4</v>
      </c>
      <c r="F16" s="87">
        <f t="shared" si="3"/>
        <v>6232.0682531807324</v>
      </c>
      <c r="G16" s="86">
        <f t="shared" si="4"/>
        <v>5.64944136518881E-4</v>
      </c>
      <c r="H16" s="87">
        <f t="shared" si="5"/>
        <v>60505.517021172156</v>
      </c>
      <c r="I16" s="86">
        <f t="shared" si="6"/>
        <v>5.64944136518881E-4</v>
      </c>
      <c r="J16" s="87">
        <f t="shared" si="7"/>
        <v>72969.653527533621</v>
      </c>
      <c r="K16" s="86">
        <f t="shared" si="8"/>
        <v>5.64944136518881E-4</v>
      </c>
      <c r="L16" s="85">
        <v>372970</v>
      </c>
      <c r="M16" s="88">
        <f t="shared" si="9"/>
        <v>1.7412231640579979E-3</v>
      </c>
      <c r="P16" s="81"/>
      <c r="Q16" s="81"/>
    </row>
    <row r="17" spans="1:17" s="65" customFormat="1">
      <c r="A17" s="82" t="s">
        <v>102</v>
      </c>
      <c r="B17" s="83">
        <v>1087008</v>
      </c>
      <c r="C17" s="84">
        <f t="shared" si="0"/>
        <v>2.8351744965333138E-2</v>
      </c>
      <c r="D17" s="85">
        <f t="shared" si="1"/>
        <v>312756.60423607944</v>
      </c>
      <c r="E17" s="86">
        <f t="shared" si="2"/>
        <v>2.8351744965333138E-2</v>
      </c>
      <c r="F17" s="87">
        <f t="shared" si="3"/>
        <v>312756.60423607944</v>
      </c>
      <c r="G17" s="86">
        <f t="shared" si="4"/>
        <v>2.8351744965333138E-2</v>
      </c>
      <c r="H17" s="87">
        <f t="shared" si="5"/>
        <v>3036471.8857871792</v>
      </c>
      <c r="I17" s="86">
        <f t="shared" si="6"/>
        <v>2.8351744965333138E-2</v>
      </c>
      <c r="J17" s="87">
        <f t="shared" si="7"/>
        <v>3661985.094259338</v>
      </c>
      <c r="K17" s="86">
        <f t="shared" si="8"/>
        <v>2.8351744965333138E-2</v>
      </c>
      <c r="L17" s="85">
        <v>6188146</v>
      </c>
      <c r="M17" s="88">
        <f t="shared" si="9"/>
        <v>2.8889570629736558E-2</v>
      </c>
      <c r="P17" s="81"/>
      <c r="Q17" s="81"/>
    </row>
    <row r="18" spans="1:17" s="65" customFormat="1">
      <c r="A18" s="82" t="s">
        <v>101</v>
      </c>
      <c r="B18" s="83">
        <v>28131</v>
      </c>
      <c r="C18" s="84">
        <f t="shared" si="0"/>
        <v>7.3372315348165472E-4</v>
      </c>
      <c r="D18" s="85">
        <f t="shared" si="1"/>
        <v>8093.9202230021774</v>
      </c>
      <c r="E18" s="86">
        <f t="shared" si="2"/>
        <v>7.3372315348165472E-4</v>
      </c>
      <c r="F18" s="87">
        <f t="shared" si="3"/>
        <v>8093.9202230021774</v>
      </c>
      <c r="G18" s="86">
        <f t="shared" si="4"/>
        <v>7.3372315348165472E-4</v>
      </c>
      <c r="H18" s="87">
        <f t="shared" si="5"/>
        <v>78581.749737885228</v>
      </c>
      <c r="I18" s="86">
        <f t="shared" si="6"/>
        <v>7.3372315348165472E-4</v>
      </c>
      <c r="J18" s="87">
        <f t="shared" si="7"/>
        <v>94769.590183889581</v>
      </c>
      <c r="K18" s="86">
        <f t="shared" si="8"/>
        <v>7.3372315348165472E-4</v>
      </c>
      <c r="L18" s="85">
        <v>294770</v>
      </c>
      <c r="M18" s="88">
        <f t="shared" si="9"/>
        <v>1.3761437972742475E-3</v>
      </c>
      <c r="P18" s="81"/>
      <c r="Q18" s="81"/>
    </row>
    <row r="19" spans="1:17" s="65" customFormat="1">
      <c r="A19" s="82" t="s">
        <v>100</v>
      </c>
      <c r="B19" s="83">
        <v>182404</v>
      </c>
      <c r="C19" s="84">
        <f t="shared" si="0"/>
        <v>4.7575286370078471E-3</v>
      </c>
      <c r="D19" s="85">
        <f t="shared" si="1"/>
        <v>52481.725653424663</v>
      </c>
      <c r="E19" s="86">
        <f t="shared" si="2"/>
        <v>4.7575286370078471E-3</v>
      </c>
      <c r="F19" s="87">
        <f t="shared" si="3"/>
        <v>52481.725653424663</v>
      </c>
      <c r="G19" s="86">
        <f t="shared" si="4"/>
        <v>4.7575286370078471E-3</v>
      </c>
      <c r="H19" s="87">
        <f t="shared" si="5"/>
        <v>509531.31702354044</v>
      </c>
      <c r="I19" s="86">
        <f t="shared" si="6"/>
        <v>4.7575286370078471E-3</v>
      </c>
      <c r="J19" s="87">
        <f t="shared" si="7"/>
        <v>614494.76833038975</v>
      </c>
      <c r="K19" s="86">
        <f t="shared" si="8"/>
        <v>4.7575286370078471E-3</v>
      </c>
      <c r="L19" s="85">
        <v>1052115</v>
      </c>
      <c r="M19" s="88">
        <f t="shared" si="9"/>
        <v>4.911834756824625E-3</v>
      </c>
      <c r="P19" s="81"/>
      <c r="Q19" s="81"/>
    </row>
    <row r="20" spans="1:17" s="65" customFormat="1">
      <c r="A20" s="82" t="s">
        <v>98</v>
      </c>
      <c r="B20" s="83">
        <v>964040</v>
      </c>
      <c r="C20" s="84">
        <f t="shared" si="0"/>
        <v>2.5144448078008405E-2</v>
      </c>
      <c r="D20" s="85">
        <f t="shared" si="1"/>
        <v>277375.95008293411</v>
      </c>
      <c r="E20" s="86">
        <f t="shared" si="2"/>
        <v>2.5144448078008405E-2</v>
      </c>
      <c r="F20" s="87">
        <f t="shared" si="3"/>
        <v>277375.95008293411</v>
      </c>
      <c r="G20" s="86">
        <f t="shared" si="4"/>
        <v>2.5144448078008405E-2</v>
      </c>
      <c r="H20" s="87">
        <f t="shared" si="5"/>
        <v>2692970.3891547001</v>
      </c>
      <c r="I20" s="86">
        <f t="shared" si="6"/>
        <v>2.5144448078008405E-2</v>
      </c>
      <c r="J20" s="87">
        <f t="shared" si="7"/>
        <v>3247722.2893205686</v>
      </c>
      <c r="K20" s="86">
        <f t="shared" si="8"/>
        <v>2.5144448078008405E-2</v>
      </c>
      <c r="L20" s="85">
        <v>5791027</v>
      </c>
      <c r="M20" s="88">
        <f t="shared" si="9"/>
        <v>2.7035607035647093E-2</v>
      </c>
      <c r="P20" s="81"/>
      <c r="Q20" s="81"/>
    </row>
    <row r="21" spans="1:17" s="65" customFormat="1">
      <c r="A21" s="82" t="s">
        <v>97</v>
      </c>
      <c r="B21" s="83">
        <v>28353</v>
      </c>
      <c r="C21" s="84">
        <f t="shared" si="0"/>
        <v>7.3951343964542165E-4</v>
      </c>
      <c r="D21" s="85">
        <f t="shared" si="1"/>
        <v>8157.7946067605399</v>
      </c>
      <c r="E21" s="86">
        <f t="shared" si="2"/>
        <v>7.3951343964542165E-4</v>
      </c>
      <c r="F21" s="87">
        <f t="shared" si="3"/>
        <v>8157.7946067605399</v>
      </c>
      <c r="G21" s="86">
        <f t="shared" si="4"/>
        <v>7.3951343964542165E-4</v>
      </c>
      <c r="H21" s="87">
        <f t="shared" si="5"/>
        <v>79201.889386024661</v>
      </c>
      <c r="I21" s="86">
        <f t="shared" si="6"/>
        <v>7.3951343964542165E-4</v>
      </c>
      <c r="J21" s="87">
        <f t="shared" si="7"/>
        <v>95517.478599545735</v>
      </c>
      <c r="K21" s="86">
        <f t="shared" si="8"/>
        <v>7.3951343964542165E-4</v>
      </c>
      <c r="L21" s="85">
        <v>395517</v>
      </c>
      <c r="M21" s="88">
        <f t="shared" si="9"/>
        <v>1.8464846024579113E-3</v>
      </c>
      <c r="P21" s="81"/>
      <c r="Q21" s="81"/>
    </row>
    <row r="22" spans="1:17" s="65" customFormat="1">
      <c r="A22" s="82" t="s">
        <v>95</v>
      </c>
      <c r="B22" s="83">
        <v>134648</v>
      </c>
      <c r="C22" s="84">
        <f t="shared" si="0"/>
        <v>3.511938970175175E-3</v>
      </c>
      <c r="D22" s="85">
        <f t="shared" si="1"/>
        <v>38741.252361693405</v>
      </c>
      <c r="E22" s="86">
        <f t="shared" si="2"/>
        <v>3.511938970175175E-3</v>
      </c>
      <c r="F22" s="87">
        <f t="shared" si="3"/>
        <v>38741.252361693405</v>
      </c>
      <c r="G22" s="86">
        <f t="shared" si="4"/>
        <v>3.511938970175175E-3</v>
      </c>
      <c r="H22" s="87">
        <f t="shared" si="5"/>
        <v>376128.66370576125</v>
      </c>
      <c r="I22" s="86">
        <f t="shared" si="6"/>
        <v>3.511938970175175E-3</v>
      </c>
      <c r="J22" s="87">
        <f t="shared" si="7"/>
        <v>453611.16842914809</v>
      </c>
      <c r="K22" s="86">
        <f t="shared" si="8"/>
        <v>3.511938970175175E-3</v>
      </c>
      <c r="L22" s="85">
        <v>1266970</v>
      </c>
      <c r="M22" s="88">
        <f t="shared" si="9"/>
        <v>5.9148926513300313E-3</v>
      </c>
      <c r="P22" s="81"/>
      <c r="Q22" s="81"/>
    </row>
    <row r="23" spans="1:17" s="65" customFormat="1">
      <c r="A23" s="82" t="s">
        <v>175</v>
      </c>
      <c r="B23" s="83">
        <v>180672</v>
      </c>
      <c r="C23" s="84">
        <f t="shared" si="0"/>
        <v>4.7123539719824224E-3</v>
      </c>
      <c r="D23" s="85">
        <f t="shared" si="1"/>
        <v>51983.390371129695</v>
      </c>
      <c r="E23" s="86">
        <f t="shared" si="2"/>
        <v>4.7123539719824224E-3</v>
      </c>
      <c r="F23" s="87">
        <f t="shared" si="3"/>
        <v>51983.390371129695</v>
      </c>
      <c r="G23" s="86">
        <f t="shared" si="4"/>
        <v>4.7123539719824224E-3</v>
      </c>
      <c r="H23" s="87">
        <f t="shared" si="5"/>
        <v>504693.11039931746</v>
      </c>
      <c r="I23" s="86">
        <f t="shared" si="6"/>
        <v>4.7123539719824224E-3</v>
      </c>
      <c r="J23" s="87">
        <f t="shared" si="7"/>
        <v>608659.89114157681</v>
      </c>
      <c r="K23" s="86">
        <f t="shared" si="8"/>
        <v>4.7123539719824224E-3</v>
      </c>
      <c r="L23" s="85">
        <v>1408660</v>
      </c>
      <c r="M23" s="88">
        <f t="shared" si="9"/>
        <v>6.5763772482557298E-3</v>
      </c>
      <c r="P23" s="81"/>
      <c r="Q23" s="81"/>
    </row>
    <row r="24" spans="1:17" s="65" customFormat="1">
      <c r="A24" s="82" t="s">
        <v>94</v>
      </c>
      <c r="B24" s="83">
        <v>18590</v>
      </c>
      <c r="C24" s="84">
        <f t="shared" si="0"/>
        <v>4.8487126029021229E-4</v>
      </c>
      <c r="D24" s="85">
        <f t="shared" si="1"/>
        <v>5348.7603336394186</v>
      </c>
      <c r="E24" s="86">
        <f t="shared" si="2"/>
        <v>4.8487126029021229E-4</v>
      </c>
      <c r="F24" s="87">
        <f t="shared" si="3"/>
        <v>5348.7603336394186</v>
      </c>
      <c r="G24" s="86">
        <f t="shared" si="4"/>
        <v>4.8487126029021229E-4</v>
      </c>
      <c r="H24" s="87">
        <f t="shared" si="5"/>
        <v>51929.711977081737</v>
      </c>
      <c r="I24" s="86">
        <f t="shared" si="6"/>
        <v>4.8487126029021229E-4</v>
      </c>
      <c r="J24" s="87">
        <f t="shared" si="7"/>
        <v>62627.232644360571</v>
      </c>
      <c r="K24" s="86">
        <f t="shared" si="8"/>
        <v>4.8487126029021229E-4</v>
      </c>
      <c r="L24" s="85">
        <v>262627</v>
      </c>
      <c r="M24" s="88">
        <f t="shared" si="9"/>
        <v>1.2260831056306401E-3</v>
      </c>
      <c r="P24" s="81"/>
      <c r="Q24" s="81"/>
    </row>
    <row r="25" spans="1:17" s="65" customFormat="1">
      <c r="A25" s="82" t="s">
        <v>93</v>
      </c>
      <c r="B25" s="83">
        <v>873092</v>
      </c>
      <c r="C25" s="84">
        <f t="shared" si="0"/>
        <v>2.2772308681511675E-2</v>
      </c>
      <c r="D25" s="85">
        <f t="shared" si="1"/>
        <v>251208.16875835974</v>
      </c>
      <c r="E25" s="86">
        <f t="shared" si="2"/>
        <v>2.2772308681511675E-2</v>
      </c>
      <c r="F25" s="87">
        <f t="shared" si="3"/>
        <v>251208.16875835974</v>
      </c>
      <c r="G25" s="86">
        <f t="shared" si="4"/>
        <v>2.2772308681511675E-2</v>
      </c>
      <c r="H25" s="87">
        <f t="shared" si="5"/>
        <v>2438914.2597899004</v>
      </c>
      <c r="I25" s="86">
        <f t="shared" si="6"/>
        <v>2.2772308681511675E-2</v>
      </c>
      <c r="J25" s="87">
        <f t="shared" si="7"/>
        <v>2941330.5973066199</v>
      </c>
      <c r="K25" s="86">
        <f t="shared" si="8"/>
        <v>2.2772308681511675E-2</v>
      </c>
      <c r="L25" s="85">
        <v>5211287</v>
      </c>
      <c r="M25" s="88">
        <f t="shared" si="9"/>
        <v>2.4329071075299118E-2</v>
      </c>
      <c r="P25" s="81"/>
      <c r="Q25" s="81"/>
    </row>
    <row r="26" spans="1:17" s="65" customFormat="1">
      <c r="A26" s="82" t="s">
        <v>92</v>
      </c>
      <c r="B26" s="83">
        <v>150181</v>
      </c>
      <c r="C26" s="84">
        <f t="shared" si="0"/>
        <v>3.9170764250481107E-3</v>
      </c>
      <c r="D26" s="85">
        <f t="shared" si="1"/>
        <v>43210.445167633225</v>
      </c>
      <c r="E26" s="86">
        <f t="shared" si="2"/>
        <v>3.9170764250481107E-3</v>
      </c>
      <c r="F26" s="87">
        <f t="shared" si="3"/>
        <v>43210.445167633225</v>
      </c>
      <c r="G26" s="86">
        <f t="shared" si="4"/>
        <v>3.9170764250481107E-3</v>
      </c>
      <c r="H26" s="87">
        <f t="shared" si="5"/>
        <v>419518.88512265263</v>
      </c>
      <c r="I26" s="86">
        <f t="shared" si="6"/>
        <v>3.9170764250481107E-3</v>
      </c>
      <c r="J26" s="87">
        <f t="shared" si="7"/>
        <v>505939.77545791911</v>
      </c>
      <c r="K26" s="86">
        <f t="shared" si="8"/>
        <v>3.9170764250481107E-3</v>
      </c>
      <c r="L26" s="85">
        <v>1005940</v>
      </c>
      <c r="M26" s="88">
        <f t="shared" si="9"/>
        <v>4.6962651946604352E-3</v>
      </c>
      <c r="P26" s="81"/>
      <c r="Q26" s="81"/>
    </row>
    <row r="27" spans="1:17" s="65" customFormat="1">
      <c r="A27" s="82" t="s">
        <v>91</v>
      </c>
      <c r="B27" s="83">
        <v>64699</v>
      </c>
      <c r="C27" s="84">
        <f t="shared" si="0"/>
        <v>1.6875032635565597E-3</v>
      </c>
      <c r="D27" s="85">
        <f t="shared" si="1"/>
        <v>18615.354751271476</v>
      </c>
      <c r="E27" s="86">
        <f t="shared" si="2"/>
        <v>1.6875032635565597E-3</v>
      </c>
      <c r="F27" s="87">
        <f t="shared" si="3"/>
        <v>18615.354751271476</v>
      </c>
      <c r="G27" s="86">
        <f t="shared" si="4"/>
        <v>1.6875032635565597E-3</v>
      </c>
      <c r="H27" s="87">
        <f t="shared" si="5"/>
        <v>180731.59952690755</v>
      </c>
      <c r="I27" s="86">
        <f t="shared" si="6"/>
        <v>1.6875032635565597E-3</v>
      </c>
      <c r="J27" s="87">
        <f t="shared" si="7"/>
        <v>217962.30902945049</v>
      </c>
      <c r="K27" s="86">
        <f t="shared" si="8"/>
        <v>1.6875032635565597E-3</v>
      </c>
      <c r="L27" s="85">
        <v>517962</v>
      </c>
      <c r="M27" s="88">
        <f t="shared" si="9"/>
        <v>2.4181232605888108E-3</v>
      </c>
      <c r="P27" s="81"/>
      <c r="Q27" s="81"/>
    </row>
    <row r="28" spans="1:17" s="65" customFormat="1">
      <c r="A28" s="82" t="s">
        <v>90</v>
      </c>
      <c r="B28" s="83">
        <v>32581</v>
      </c>
      <c r="C28" s="84">
        <f t="shared" si="0"/>
        <v>8.4978970045806383E-4</v>
      </c>
      <c r="D28" s="85">
        <f t="shared" si="1"/>
        <v>9374.2851226630391</v>
      </c>
      <c r="E28" s="86">
        <f t="shared" si="2"/>
        <v>8.4978970045806383E-4</v>
      </c>
      <c r="F28" s="87">
        <f t="shared" si="3"/>
        <v>9374.2851226630391</v>
      </c>
      <c r="G28" s="86">
        <f t="shared" si="4"/>
        <v>8.4978970045806383E-4</v>
      </c>
      <c r="H28" s="87">
        <f t="shared" si="5"/>
        <v>91012.476919058638</v>
      </c>
      <c r="I28" s="86">
        <f t="shared" si="6"/>
        <v>8.4978970045806383E-4</v>
      </c>
      <c r="J28" s="87">
        <f t="shared" si="7"/>
        <v>109761.04716438471</v>
      </c>
      <c r="K28" s="86">
        <f t="shared" si="8"/>
        <v>8.4978970045806383E-4</v>
      </c>
      <c r="L28" s="85">
        <v>309761</v>
      </c>
      <c r="M28" s="88">
        <f t="shared" si="9"/>
        <v>1.4461297919987385E-3</v>
      </c>
      <c r="P28" s="81"/>
      <c r="Q28" s="81"/>
    </row>
    <row r="29" spans="1:17" s="65" customFormat="1">
      <c r="A29" s="82" t="s">
        <v>89</v>
      </c>
      <c r="B29" s="83">
        <v>10041797</v>
      </c>
      <c r="C29" s="84">
        <f t="shared" si="0"/>
        <v>0.26191386589394688</v>
      </c>
      <c r="D29" s="85">
        <f t="shared" si="1"/>
        <v>2889250.4288358963</v>
      </c>
      <c r="E29" s="86">
        <f t="shared" si="2"/>
        <v>0.26191386589394688</v>
      </c>
      <c r="F29" s="87">
        <f t="shared" si="3"/>
        <v>2889250.4288358963</v>
      </c>
      <c r="G29" s="86">
        <f t="shared" si="4"/>
        <v>0.26191386589394688</v>
      </c>
      <c r="H29" s="87">
        <f t="shared" si="5"/>
        <v>28050975.037241712</v>
      </c>
      <c r="I29" s="86">
        <f t="shared" si="6"/>
        <v>0.26191386589394688</v>
      </c>
      <c r="J29" s="87">
        <f t="shared" si="7"/>
        <v>33829475.894913502</v>
      </c>
      <c r="K29" s="86">
        <f t="shared" si="8"/>
        <v>0.26191386589394688</v>
      </c>
      <c r="L29" s="85">
        <v>52964975</v>
      </c>
      <c r="M29" s="88">
        <f t="shared" si="9"/>
        <v>0.24726879200405599</v>
      </c>
      <c r="P29" s="81"/>
      <c r="Q29" s="81"/>
    </row>
    <row r="30" spans="1:17" s="65" customFormat="1">
      <c r="A30" s="82" t="s">
        <v>88</v>
      </c>
      <c r="B30" s="83">
        <v>153897</v>
      </c>
      <c r="C30" s="84">
        <f t="shared" si="0"/>
        <v>4.0139985123659383E-3</v>
      </c>
      <c r="D30" s="85">
        <f t="shared" si="1"/>
        <v>44279.621789462377</v>
      </c>
      <c r="E30" s="86">
        <f t="shared" si="2"/>
        <v>4.0139985123659383E-3</v>
      </c>
      <c r="F30" s="87">
        <f t="shared" si="3"/>
        <v>44279.621789462377</v>
      </c>
      <c r="G30" s="86">
        <f t="shared" si="4"/>
        <v>4.0139985123659383E-3</v>
      </c>
      <c r="H30" s="87">
        <f t="shared" si="5"/>
        <v>429899.24067439197</v>
      </c>
      <c r="I30" s="86">
        <f t="shared" si="6"/>
        <v>4.0139985123659383E-3</v>
      </c>
      <c r="J30" s="87">
        <f t="shared" si="7"/>
        <v>518458.48425331671</v>
      </c>
      <c r="K30" s="86">
        <f t="shared" si="8"/>
        <v>4.0139985123659383E-3</v>
      </c>
      <c r="L30" s="85">
        <v>832032</v>
      </c>
      <c r="M30" s="88">
        <f t="shared" si="9"/>
        <v>3.8843697660334723E-3</v>
      </c>
      <c r="P30" s="81"/>
      <c r="Q30" s="81"/>
    </row>
    <row r="31" spans="1:17" s="65" customFormat="1">
      <c r="A31" s="82" t="s">
        <v>87</v>
      </c>
      <c r="B31" s="83">
        <v>255846</v>
      </c>
      <c r="C31" s="84">
        <f t="shared" si="0"/>
        <v>6.6730700624104168E-3</v>
      </c>
      <c r="D31" s="85">
        <f t="shared" si="1"/>
        <v>73612.63777946803</v>
      </c>
      <c r="E31" s="86">
        <f t="shared" si="2"/>
        <v>6.6730700624104168E-3</v>
      </c>
      <c r="F31" s="87">
        <f t="shared" si="3"/>
        <v>73612.63777946803</v>
      </c>
      <c r="G31" s="86">
        <f t="shared" si="4"/>
        <v>6.6730700624104168E-3</v>
      </c>
      <c r="H31" s="87">
        <f t="shared" si="5"/>
        <v>714685.80368415569</v>
      </c>
      <c r="I31" s="86">
        <f t="shared" si="6"/>
        <v>6.6730700624104168E-3</v>
      </c>
      <c r="J31" s="87">
        <f t="shared" si="7"/>
        <v>861911.07924309175</v>
      </c>
      <c r="K31" s="86">
        <f t="shared" si="8"/>
        <v>6.6730700624104168E-3</v>
      </c>
      <c r="L31" s="85">
        <v>2068820</v>
      </c>
      <c r="M31" s="88">
        <f t="shared" si="9"/>
        <v>9.6583567210941027E-3</v>
      </c>
      <c r="P31" s="81"/>
      <c r="Q31" s="81"/>
    </row>
    <row r="32" spans="1:17" s="65" customFormat="1">
      <c r="A32" s="82" t="s">
        <v>174</v>
      </c>
      <c r="B32" s="83">
        <v>18467</v>
      </c>
      <c r="C32" s="84">
        <f t="shared" si="0"/>
        <v>4.8166312876704413E-4</v>
      </c>
      <c r="D32" s="85">
        <f t="shared" si="1"/>
        <v>5313.3704723678939</v>
      </c>
      <c r="E32" s="86">
        <f t="shared" si="2"/>
        <v>4.8166312876704413E-4</v>
      </c>
      <c r="F32" s="87">
        <f t="shared" si="3"/>
        <v>5313.3704723678939</v>
      </c>
      <c r="G32" s="86">
        <f t="shared" si="4"/>
        <v>4.8166312876704413E-4</v>
      </c>
      <c r="H32" s="87">
        <f t="shared" si="5"/>
        <v>51586.12109095043</v>
      </c>
      <c r="I32" s="86">
        <f t="shared" si="6"/>
        <v>4.8166312876704413E-4</v>
      </c>
      <c r="J32" s="87">
        <f t="shared" si="7"/>
        <v>62212.862035686216</v>
      </c>
      <c r="K32" s="86">
        <f t="shared" si="8"/>
        <v>4.8166312876704413E-4</v>
      </c>
      <c r="L32" s="85">
        <v>162213</v>
      </c>
      <c r="M32" s="88">
        <f t="shared" si="9"/>
        <v>7.5729692230297354E-4</v>
      </c>
      <c r="P32" s="81"/>
      <c r="Q32" s="81"/>
    </row>
    <row r="33" spans="1:17" s="65" customFormat="1">
      <c r="A33" s="82" t="s">
        <v>86</v>
      </c>
      <c r="B33" s="83">
        <v>89029</v>
      </c>
      <c r="C33" s="84">
        <f t="shared" si="0"/>
        <v>2.3220873282612862E-3</v>
      </c>
      <c r="D33" s="85">
        <f t="shared" si="1"/>
        <v>25615.641944248728</v>
      </c>
      <c r="E33" s="86">
        <f t="shared" si="2"/>
        <v>2.3220873282612862E-3</v>
      </c>
      <c r="F33" s="87">
        <f t="shared" si="3"/>
        <v>25615.641944248728</v>
      </c>
      <c r="G33" s="86">
        <f t="shared" si="4"/>
        <v>2.3220873282612862E-3</v>
      </c>
      <c r="H33" s="87">
        <f t="shared" si="5"/>
        <v>248695.55285678376</v>
      </c>
      <c r="I33" s="86">
        <f t="shared" si="6"/>
        <v>2.3220873282612862E-3</v>
      </c>
      <c r="J33" s="87">
        <f t="shared" si="7"/>
        <v>299926.83674528118</v>
      </c>
      <c r="K33" s="86">
        <f t="shared" si="8"/>
        <v>2.3220873282612862E-3</v>
      </c>
      <c r="L33" s="85">
        <v>799927</v>
      </c>
      <c r="M33" s="88">
        <f t="shared" si="9"/>
        <v>3.7344864786857447E-3</v>
      </c>
      <c r="P33" s="81"/>
      <c r="Q33" s="81"/>
    </row>
    <row r="34" spans="1:17" s="65" customFormat="1">
      <c r="A34" s="82" t="s">
        <v>85</v>
      </c>
      <c r="B34" s="83">
        <v>264922</v>
      </c>
      <c r="C34" s="84">
        <f t="shared" si="0"/>
        <v>6.9097936535020771E-3</v>
      </c>
      <c r="D34" s="85">
        <f t="shared" si="1"/>
        <v>76224.006729877467</v>
      </c>
      <c r="E34" s="86">
        <f t="shared" si="2"/>
        <v>6.9097936535020771E-3</v>
      </c>
      <c r="F34" s="87">
        <f t="shared" si="3"/>
        <v>76224.006729877467</v>
      </c>
      <c r="G34" s="86">
        <f t="shared" si="4"/>
        <v>6.9097936535020771E-3</v>
      </c>
      <c r="H34" s="87">
        <f t="shared" si="5"/>
        <v>740038.90029007243</v>
      </c>
      <c r="I34" s="86">
        <f t="shared" si="6"/>
        <v>6.9097936535020771E-3</v>
      </c>
      <c r="J34" s="87">
        <f t="shared" si="7"/>
        <v>892486.91374982742</v>
      </c>
      <c r="K34" s="86">
        <f t="shared" si="8"/>
        <v>6.9097936535020771E-3</v>
      </c>
      <c r="L34" s="85">
        <v>1667605</v>
      </c>
      <c r="M34" s="88">
        <f t="shared" si="9"/>
        <v>7.7852708113224593E-3</v>
      </c>
      <c r="P34" s="81"/>
      <c r="Q34" s="81"/>
    </row>
    <row r="35" spans="1:17" s="65" customFormat="1">
      <c r="A35" s="82" t="s">
        <v>84</v>
      </c>
      <c r="B35" s="83">
        <v>9197</v>
      </c>
      <c r="C35" s="84">
        <f t="shared" si="0"/>
        <v>2.3987955787461442E-4</v>
      </c>
      <c r="D35" s="85">
        <f t="shared" si="1"/>
        <v>2646.1833667822339</v>
      </c>
      <c r="E35" s="86">
        <f t="shared" si="2"/>
        <v>2.3987955787461442E-4</v>
      </c>
      <c r="F35" s="87">
        <f t="shared" si="3"/>
        <v>2646.1833667822339</v>
      </c>
      <c r="G35" s="86">
        <f t="shared" si="4"/>
        <v>2.3987955787461442E-4</v>
      </c>
      <c r="H35" s="87">
        <f t="shared" si="5"/>
        <v>25691.100648371204</v>
      </c>
      <c r="I35" s="86">
        <f t="shared" si="6"/>
        <v>2.3987955787461442E-4</v>
      </c>
      <c r="J35" s="87">
        <f t="shared" si="7"/>
        <v>30983.467381935672</v>
      </c>
      <c r="K35" s="86">
        <f t="shared" si="8"/>
        <v>2.3987955787461442E-4</v>
      </c>
      <c r="L35" s="85">
        <v>230983</v>
      </c>
      <c r="M35" s="88">
        <f t="shared" si="9"/>
        <v>1.0783520125039778E-3</v>
      </c>
      <c r="P35" s="81"/>
      <c r="Q35" s="81"/>
    </row>
    <row r="36" spans="1:17" s="65" customFormat="1">
      <c r="A36" s="82" t="s">
        <v>173</v>
      </c>
      <c r="B36" s="83">
        <v>14143</v>
      </c>
      <c r="C36" s="84">
        <f t="shared" si="0"/>
        <v>3.6888296042412435E-4</v>
      </c>
      <c r="D36" s="85">
        <f t="shared" si="1"/>
        <v>4069.2586013266432</v>
      </c>
      <c r="E36" s="86">
        <f t="shared" si="2"/>
        <v>3.6888296042412435E-4</v>
      </c>
      <c r="F36" s="87">
        <f t="shared" si="3"/>
        <v>4069.2586013266432</v>
      </c>
      <c r="G36" s="86">
        <f t="shared" si="4"/>
        <v>3.6888296042412435E-4</v>
      </c>
      <c r="H36" s="87">
        <f t="shared" si="5"/>
        <v>39507.365061423719</v>
      </c>
      <c r="I36" s="86">
        <f t="shared" si="6"/>
        <v>3.6888296042412435E-4</v>
      </c>
      <c r="J36" s="87">
        <f t="shared" si="7"/>
        <v>47645.882264077001</v>
      </c>
      <c r="K36" s="86">
        <f t="shared" si="8"/>
        <v>3.6888296042412435E-4</v>
      </c>
      <c r="L36" s="85">
        <v>247646</v>
      </c>
      <c r="M36" s="88">
        <f t="shared" si="9"/>
        <v>1.1561437962471699E-3</v>
      </c>
      <c r="P36" s="81"/>
      <c r="Q36" s="81"/>
    </row>
    <row r="37" spans="1:17" s="65" customFormat="1">
      <c r="A37" s="82" t="s">
        <v>83</v>
      </c>
      <c r="B37" s="83">
        <v>425756</v>
      </c>
      <c r="C37" s="84">
        <f t="shared" si="0"/>
        <v>1.1104725567300678E-2</v>
      </c>
      <c r="D37" s="85">
        <f t="shared" si="1"/>
        <v>122499.55915056397</v>
      </c>
      <c r="E37" s="86">
        <f t="shared" si="2"/>
        <v>1.1104725567300678E-2</v>
      </c>
      <c r="F37" s="87">
        <f t="shared" si="3"/>
        <v>122499.55915056397</v>
      </c>
      <c r="G37" s="86">
        <f t="shared" si="4"/>
        <v>1.1104725567300678E-2</v>
      </c>
      <c r="H37" s="87">
        <f t="shared" si="5"/>
        <v>1189316.1082579026</v>
      </c>
      <c r="I37" s="86">
        <f t="shared" si="6"/>
        <v>1.1104725567300678E-2</v>
      </c>
      <c r="J37" s="87">
        <f t="shared" si="7"/>
        <v>1434315.2265590306</v>
      </c>
      <c r="K37" s="86">
        <f t="shared" si="8"/>
        <v>1.1104725567300678E-2</v>
      </c>
      <c r="L37" s="85">
        <v>2943175</v>
      </c>
      <c r="M37" s="88">
        <f t="shared" si="9"/>
        <v>1.3740312855930499E-2</v>
      </c>
      <c r="P37" s="81"/>
      <c r="Q37" s="81"/>
    </row>
    <row r="38" spans="1:17" s="65" customFormat="1">
      <c r="A38" s="82" t="s">
        <v>81</v>
      </c>
      <c r="B38" s="83">
        <v>139255</v>
      </c>
      <c r="C38" s="84">
        <f t="shared" si="0"/>
        <v>3.6321004492583923E-3</v>
      </c>
      <c r="D38" s="85">
        <f t="shared" si="1"/>
        <v>40066.789685904099</v>
      </c>
      <c r="E38" s="86">
        <f t="shared" si="2"/>
        <v>3.6321004492583923E-3</v>
      </c>
      <c r="F38" s="87">
        <f t="shared" si="3"/>
        <v>40066.789685904099</v>
      </c>
      <c r="G38" s="86">
        <f t="shared" si="4"/>
        <v>3.6321004492583923E-3</v>
      </c>
      <c r="H38" s="87">
        <f t="shared" si="5"/>
        <v>388997.9581155738</v>
      </c>
      <c r="I38" s="86">
        <f t="shared" si="6"/>
        <v>3.6321004492583923E-3</v>
      </c>
      <c r="J38" s="87">
        <f t="shared" si="7"/>
        <v>469131.53748738201</v>
      </c>
      <c r="K38" s="86">
        <f t="shared" si="8"/>
        <v>3.6321004492583923E-3</v>
      </c>
      <c r="L38" s="85">
        <v>1092875</v>
      </c>
      <c r="M38" s="88">
        <f t="shared" si="9"/>
        <v>5.1021242068259769E-3</v>
      </c>
      <c r="P38" s="81"/>
      <c r="Q38" s="81"/>
    </row>
    <row r="39" spans="1:17" s="65" customFormat="1">
      <c r="A39" s="82" t="s">
        <v>80</v>
      </c>
      <c r="B39" s="83">
        <v>97225</v>
      </c>
      <c r="C39" s="84">
        <f t="shared" si="0"/>
        <v>2.5358584336587354E-3</v>
      </c>
      <c r="D39" s="85">
        <f t="shared" si="1"/>
        <v>27973.815139219609</v>
      </c>
      <c r="E39" s="86">
        <f t="shared" si="2"/>
        <v>2.5358584336587354E-3</v>
      </c>
      <c r="F39" s="87">
        <f t="shared" si="3"/>
        <v>27973.815139219609</v>
      </c>
      <c r="G39" s="86">
        <f t="shared" si="4"/>
        <v>2.5358584336587354E-3</v>
      </c>
      <c r="H39" s="87">
        <f t="shared" si="5"/>
        <v>271590.43824485055</v>
      </c>
      <c r="I39" s="86">
        <f t="shared" si="6"/>
        <v>2.5358584336587354E-3</v>
      </c>
      <c r="J39" s="87">
        <f t="shared" si="7"/>
        <v>327538.06852328975</v>
      </c>
      <c r="K39" s="86">
        <f t="shared" si="8"/>
        <v>2.5358584336587354E-3</v>
      </c>
      <c r="L39" s="85">
        <v>731071</v>
      </c>
      <c r="M39" s="88">
        <f t="shared" si="9"/>
        <v>3.4130298945519604E-3</v>
      </c>
      <c r="P39" s="81"/>
      <c r="Q39" s="81"/>
    </row>
    <row r="40" spans="1:17" s="65" customFormat="1">
      <c r="A40" s="82" t="s">
        <v>172</v>
      </c>
      <c r="B40" s="83">
        <v>3113991</v>
      </c>
      <c r="C40" s="84">
        <f t="shared" si="0"/>
        <v>8.1220265772048328E-2</v>
      </c>
      <c r="D40" s="85">
        <f t="shared" si="1"/>
        <v>895965.11781119672</v>
      </c>
      <c r="E40" s="86">
        <f t="shared" si="2"/>
        <v>8.1220265772048328E-2</v>
      </c>
      <c r="F40" s="87">
        <f t="shared" si="3"/>
        <v>895965.11781119672</v>
      </c>
      <c r="G40" s="86">
        <f t="shared" si="4"/>
        <v>8.1220265772048328E-2</v>
      </c>
      <c r="H40" s="87">
        <f t="shared" si="5"/>
        <v>8698690.464186376</v>
      </c>
      <c r="I40" s="86">
        <f t="shared" si="6"/>
        <v>8.1220265772048328E-2</v>
      </c>
      <c r="J40" s="87">
        <f t="shared" si="7"/>
        <v>10490620.699808769</v>
      </c>
      <c r="K40" s="86">
        <f t="shared" si="8"/>
        <v>8.1220265772048328E-2</v>
      </c>
      <c r="L40" s="85">
        <v>16163425</v>
      </c>
      <c r="M40" s="88">
        <f t="shared" si="9"/>
        <v>7.5459500819138658E-2</v>
      </c>
      <c r="P40" s="81"/>
      <c r="Q40" s="81"/>
    </row>
    <row r="41" spans="1:17" s="65" customFormat="1">
      <c r="A41" s="82" t="s">
        <v>78</v>
      </c>
      <c r="B41" s="83">
        <v>366115</v>
      </c>
      <c r="C41" s="84">
        <f t="shared" si="0"/>
        <v>9.5491469317456196E-3</v>
      </c>
      <c r="D41" s="85">
        <f t="shared" si="1"/>
        <v>105339.50454816545</v>
      </c>
      <c r="E41" s="86">
        <f t="shared" si="2"/>
        <v>9.5491469317456196E-3</v>
      </c>
      <c r="F41" s="87">
        <f t="shared" si="3"/>
        <v>105339.50454816545</v>
      </c>
      <c r="G41" s="86">
        <f t="shared" si="4"/>
        <v>9.5491469317456196E-3</v>
      </c>
      <c r="H41" s="87">
        <f t="shared" si="5"/>
        <v>1022713.6363899559</v>
      </c>
      <c r="I41" s="86">
        <f t="shared" si="6"/>
        <v>9.5491469317456196E-3</v>
      </c>
      <c r="J41" s="87">
        <f t="shared" si="7"/>
        <v>1233392.6454862868</v>
      </c>
      <c r="K41" s="86">
        <f t="shared" si="8"/>
        <v>9.5491469317456196E-3</v>
      </c>
      <c r="L41" s="85">
        <v>2110550</v>
      </c>
      <c r="M41" s="88">
        <f t="shared" si="9"/>
        <v>9.8531746491744843E-3</v>
      </c>
      <c r="P41" s="81"/>
      <c r="Q41" s="81"/>
    </row>
    <row r="42" spans="1:17" s="65" customFormat="1">
      <c r="A42" s="82" t="s">
        <v>171</v>
      </c>
      <c r="B42" s="83">
        <v>19140</v>
      </c>
      <c r="C42" s="84">
        <f t="shared" si="0"/>
        <v>4.9921656384909429E-4</v>
      </c>
      <c r="D42" s="85">
        <f t="shared" si="1"/>
        <v>5507.0076807885134</v>
      </c>
      <c r="E42" s="86">
        <f t="shared" si="2"/>
        <v>4.9921656384909429E-4</v>
      </c>
      <c r="F42" s="87">
        <f t="shared" si="3"/>
        <v>5507.0076807885134</v>
      </c>
      <c r="G42" s="86">
        <f t="shared" si="4"/>
        <v>4.9921656384909429E-4</v>
      </c>
      <c r="H42" s="87">
        <f t="shared" si="5"/>
        <v>53466.093988237997</v>
      </c>
      <c r="I42" s="86">
        <f t="shared" si="6"/>
        <v>4.9921656384909429E-4</v>
      </c>
      <c r="J42" s="87">
        <f t="shared" si="7"/>
        <v>64480.109349815022</v>
      </c>
      <c r="K42" s="86">
        <f t="shared" si="8"/>
        <v>4.9921656384909429E-4</v>
      </c>
      <c r="L42" s="85">
        <v>264480</v>
      </c>
      <c r="M42" s="88">
        <f t="shared" si="9"/>
        <v>1.2347338993218204E-3</v>
      </c>
      <c r="P42" s="81"/>
      <c r="Q42" s="81"/>
    </row>
    <row r="43" spans="1:17" s="65" customFormat="1">
      <c r="A43" s="82" t="s">
        <v>76</v>
      </c>
      <c r="B43" s="83">
        <v>2279967</v>
      </c>
      <c r="C43" s="84">
        <f t="shared" si="0"/>
        <v>5.9466943125879204E-2</v>
      </c>
      <c r="D43" s="85">
        <f t="shared" si="1"/>
        <v>655997.68970451131</v>
      </c>
      <c r="E43" s="86">
        <f t="shared" si="2"/>
        <v>5.9466943125879204E-2</v>
      </c>
      <c r="F43" s="87">
        <f t="shared" si="3"/>
        <v>655997.68970451131</v>
      </c>
      <c r="G43" s="86">
        <f t="shared" si="4"/>
        <v>5.9466943125879204E-2</v>
      </c>
      <c r="H43" s="87">
        <f t="shared" si="5"/>
        <v>6368909.6087816628</v>
      </c>
      <c r="I43" s="86">
        <f t="shared" si="6"/>
        <v>5.9466943125879204E-2</v>
      </c>
      <c r="J43" s="87">
        <f t="shared" si="7"/>
        <v>7680904.9881906854</v>
      </c>
      <c r="K43" s="86">
        <f t="shared" si="8"/>
        <v>5.9466943125879204E-2</v>
      </c>
      <c r="L43" s="85">
        <v>12112268</v>
      </c>
      <c r="M43" s="88">
        <f t="shared" si="9"/>
        <v>5.6546536211701852E-2</v>
      </c>
      <c r="P43" s="81"/>
      <c r="Q43" s="81"/>
    </row>
    <row r="44" spans="1:17" s="65" customFormat="1">
      <c r="A44" s="82" t="s">
        <v>75</v>
      </c>
      <c r="B44" s="83">
        <v>1454406</v>
      </c>
      <c r="C44" s="84">
        <f t="shared" si="0"/>
        <v>3.7934355577926113E-2</v>
      </c>
      <c r="D44" s="85">
        <f t="shared" si="1"/>
        <v>418465.25668677635</v>
      </c>
      <c r="E44" s="86">
        <f t="shared" si="2"/>
        <v>3.7934355577926113E-2</v>
      </c>
      <c r="F44" s="87">
        <f t="shared" si="3"/>
        <v>418465.25668677635</v>
      </c>
      <c r="G44" s="86">
        <f t="shared" si="4"/>
        <v>3.7934355577926113E-2</v>
      </c>
      <c r="H44" s="87">
        <f t="shared" si="5"/>
        <v>4062769.4823958864</v>
      </c>
      <c r="I44" s="86">
        <f t="shared" si="6"/>
        <v>3.7934355577926113E-2</v>
      </c>
      <c r="J44" s="87">
        <f t="shared" si="7"/>
        <v>4899699.9957694393</v>
      </c>
      <c r="K44" s="86">
        <f t="shared" si="8"/>
        <v>3.7934355577926113E-2</v>
      </c>
      <c r="L44" s="85">
        <v>7356863</v>
      </c>
      <c r="M44" s="88">
        <f t="shared" si="9"/>
        <v>3.434576579993355E-2</v>
      </c>
      <c r="P44" s="81"/>
      <c r="Q44" s="81"/>
    </row>
    <row r="45" spans="1:17" s="65" customFormat="1">
      <c r="A45" s="82" t="s">
        <v>74</v>
      </c>
      <c r="B45" s="83">
        <v>57517</v>
      </c>
      <c r="C45" s="84">
        <f t="shared" si="0"/>
        <v>1.5001796814476675E-3</v>
      </c>
      <c r="D45" s="85">
        <f t="shared" si="1"/>
        <v>16548.932119953653</v>
      </c>
      <c r="E45" s="86">
        <f t="shared" si="2"/>
        <v>1.5001796814476675E-3</v>
      </c>
      <c r="F45" s="87">
        <f t="shared" si="3"/>
        <v>16548.932119953653</v>
      </c>
      <c r="G45" s="86">
        <f t="shared" si="4"/>
        <v>1.5001796814476675E-3</v>
      </c>
      <c r="H45" s="87">
        <f t="shared" si="5"/>
        <v>160669.24388304519</v>
      </c>
      <c r="I45" s="86">
        <f t="shared" si="6"/>
        <v>1.5001796814476675E-3</v>
      </c>
      <c r="J45" s="87">
        <f t="shared" si="7"/>
        <v>193767.10812295252</v>
      </c>
      <c r="K45" s="86">
        <f t="shared" si="8"/>
        <v>1.5001796814476675E-3</v>
      </c>
      <c r="L45" s="85">
        <v>493767</v>
      </c>
      <c r="M45" s="88">
        <f t="shared" si="9"/>
        <v>2.3051680779886466E-3</v>
      </c>
      <c r="P45" s="81"/>
      <c r="Q45" s="81"/>
    </row>
    <row r="46" spans="1:17" s="65" customFormat="1">
      <c r="A46" s="82" t="s">
        <v>73</v>
      </c>
      <c r="B46" s="83">
        <v>2085669</v>
      </c>
      <c r="C46" s="84">
        <f t="shared" si="0"/>
        <v>5.4399190778818003E-2</v>
      </c>
      <c r="D46" s="85">
        <f t="shared" si="1"/>
        <v>600093.79323837499</v>
      </c>
      <c r="E46" s="86">
        <f t="shared" si="2"/>
        <v>5.4399190778818003E-2</v>
      </c>
      <c r="F46" s="87">
        <f t="shared" si="3"/>
        <v>600093.79323837499</v>
      </c>
      <c r="G46" s="86">
        <f t="shared" si="4"/>
        <v>5.4399190778818003E-2</v>
      </c>
      <c r="H46" s="87">
        <f t="shared" si="5"/>
        <v>5826153.3324114084</v>
      </c>
      <c r="I46" s="86">
        <f t="shared" si="6"/>
        <v>5.4399190778818003E-2</v>
      </c>
      <c r="J46" s="87">
        <f t="shared" si="7"/>
        <v>7026340.9188881582</v>
      </c>
      <c r="K46" s="86">
        <f t="shared" si="8"/>
        <v>5.4399190778818003E-2</v>
      </c>
      <c r="L46" s="85">
        <v>10972883</v>
      </c>
      <c r="M46" s="88">
        <f t="shared" si="9"/>
        <v>5.1227278483787483E-2</v>
      </c>
      <c r="P46" s="81"/>
      <c r="Q46" s="81"/>
    </row>
    <row r="47" spans="1:17" s="65" customFormat="1">
      <c r="A47" s="82" t="s">
        <v>72</v>
      </c>
      <c r="B47" s="83">
        <v>3194362</v>
      </c>
      <c r="C47" s="84">
        <f t="shared" si="0"/>
        <v>8.3316531939922708E-2</v>
      </c>
      <c r="D47" s="85">
        <f t="shared" si="1"/>
        <v>919089.65878886939</v>
      </c>
      <c r="E47" s="86">
        <f t="shared" si="2"/>
        <v>8.3316531939922708E-2</v>
      </c>
      <c r="F47" s="87">
        <f t="shared" si="3"/>
        <v>919089.65878886939</v>
      </c>
      <c r="G47" s="86">
        <f t="shared" si="4"/>
        <v>8.3316531939922708E-2</v>
      </c>
      <c r="H47" s="87">
        <f t="shared" si="5"/>
        <v>8923200.5707657225</v>
      </c>
      <c r="I47" s="86">
        <f t="shared" si="6"/>
        <v>8.3316531939922708E-2</v>
      </c>
      <c r="J47" s="87">
        <f t="shared" si="7"/>
        <v>10761379.888343461</v>
      </c>
      <c r="K47" s="86">
        <f t="shared" si="8"/>
        <v>8.3316531939922708E-2</v>
      </c>
      <c r="L47" s="85">
        <v>16209797</v>
      </c>
      <c r="M47" s="88">
        <f t="shared" si="9"/>
        <v>7.5675990082520961E-2</v>
      </c>
      <c r="P47" s="81"/>
      <c r="Q47" s="81"/>
    </row>
    <row r="48" spans="1:17" s="65" customFormat="1">
      <c r="A48" s="82" t="s">
        <v>170</v>
      </c>
      <c r="B48" s="83">
        <v>836620</v>
      </c>
      <c r="C48" s="84">
        <f t="shared" si="0"/>
        <v>2.1821032478967047E-2</v>
      </c>
      <c r="D48" s="85">
        <f t="shared" si="1"/>
        <v>240714.35558522918</v>
      </c>
      <c r="E48" s="86">
        <f t="shared" si="2"/>
        <v>2.1821032478967047E-2</v>
      </c>
      <c r="F48" s="87">
        <f t="shared" si="3"/>
        <v>240714.35558522918</v>
      </c>
      <c r="G48" s="86">
        <f t="shared" si="4"/>
        <v>2.1821032478967047E-2</v>
      </c>
      <c r="H48" s="87">
        <f t="shared" si="5"/>
        <v>2337032.5784973707</v>
      </c>
      <c r="I48" s="86">
        <f t="shared" si="6"/>
        <v>2.1821032478967047E-2</v>
      </c>
      <c r="J48" s="87">
        <f t="shared" si="7"/>
        <v>2818461.2896678289</v>
      </c>
      <c r="K48" s="86">
        <f t="shared" si="8"/>
        <v>2.1821032478967047E-2</v>
      </c>
      <c r="L48" s="85">
        <v>4139657</v>
      </c>
      <c r="M48" s="88">
        <f t="shared" si="9"/>
        <v>1.932612987547213E-2</v>
      </c>
      <c r="P48" s="81"/>
      <c r="Q48" s="81"/>
    </row>
    <row r="49" spans="1:17" s="65" customFormat="1">
      <c r="A49" s="82" t="s">
        <v>71</v>
      </c>
      <c r="B49" s="83">
        <v>710731</v>
      </c>
      <c r="C49" s="84">
        <f t="shared" si="0"/>
        <v>1.8537548988559593E-2</v>
      </c>
      <c r="D49" s="85">
        <f t="shared" si="1"/>
        <v>204493.26415749744</v>
      </c>
      <c r="E49" s="86">
        <f t="shared" si="2"/>
        <v>1.8537548988559593E-2</v>
      </c>
      <c r="F49" s="87">
        <f t="shared" si="3"/>
        <v>204493.26415749744</v>
      </c>
      <c r="G49" s="86">
        <f t="shared" si="4"/>
        <v>1.8537548988559593E-2</v>
      </c>
      <c r="H49" s="87">
        <f t="shared" si="5"/>
        <v>1985371.4966747323</v>
      </c>
      <c r="I49" s="86">
        <f t="shared" si="6"/>
        <v>1.8537548988559593E-2</v>
      </c>
      <c r="J49" s="87">
        <f t="shared" si="7"/>
        <v>2394358.0249897274</v>
      </c>
      <c r="K49" s="86">
        <f t="shared" si="8"/>
        <v>1.8537548988559593E-2</v>
      </c>
      <c r="L49" s="85">
        <v>3750408</v>
      </c>
      <c r="M49" s="88">
        <f t="shared" si="9"/>
        <v>1.750890764476614E-2</v>
      </c>
      <c r="P49" s="81"/>
      <c r="Q49" s="81"/>
    </row>
    <row r="50" spans="1:17" s="65" customFormat="1">
      <c r="A50" s="82" t="s">
        <v>70</v>
      </c>
      <c r="B50" s="83">
        <v>272357</v>
      </c>
      <c r="C50" s="84">
        <f t="shared" si="0"/>
        <v>7.1037160752480547E-3</v>
      </c>
      <c r="D50" s="85">
        <f t="shared" si="1"/>
        <v>78363.223140883871</v>
      </c>
      <c r="E50" s="86">
        <f t="shared" si="2"/>
        <v>7.1037160752480547E-3</v>
      </c>
      <c r="F50" s="87">
        <f t="shared" si="3"/>
        <v>78363.223140883871</v>
      </c>
      <c r="G50" s="86">
        <f t="shared" si="4"/>
        <v>7.1037160752480547E-3</v>
      </c>
      <c r="H50" s="87">
        <f t="shared" si="5"/>
        <v>760807.99165906664</v>
      </c>
      <c r="I50" s="86">
        <f t="shared" si="6"/>
        <v>7.1037160752480547E-3</v>
      </c>
      <c r="J50" s="87">
        <f t="shared" si="7"/>
        <v>917534.43794083444</v>
      </c>
      <c r="K50" s="86">
        <f t="shared" si="8"/>
        <v>7.1037160752480547E-3</v>
      </c>
      <c r="L50" s="85">
        <v>1805890</v>
      </c>
      <c r="M50" s="88">
        <f t="shared" si="9"/>
        <v>8.4308590496305277E-3</v>
      </c>
      <c r="P50" s="81"/>
      <c r="Q50" s="81"/>
    </row>
    <row r="51" spans="1:17" s="65" customFormat="1">
      <c r="A51" s="82" t="s">
        <v>69</v>
      </c>
      <c r="B51" s="83">
        <v>745193</v>
      </c>
      <c r="C51" s="84">
        <f t="shared" si="0"/>
        <v>1.9436399627189033E-2</v>
      </c>
      <c r="D51" s="85">
        <f t="shared" si="1"/>
        <v>214408.75520741037</v>
      </c>
      <c r="E51" s="86">
        <f t="shared" si="2"/>
        <v>1.9436399627189033E-2</v>
      </c>
      <c r="F51" s="87">
        <f t="shared" si="3"/>
        <v>214408.75520741037</v>
      </c>
      <c r="G51" s="86">
        <f t="shared" si="4"/>
        <v>1.9436399627189033E-2</v>
      </c>
      <c r="H51" s="87">
        <f t="shared" si="5"/>
        <v>2081638.4000719455</v>
      </c>
      <c r="I51" s="86">
        <f t="shared" si="6"/>
        <v>1.9436399627189033E-2</v>
      </c>
      <c r="J51" s="87">
        <f t="shared" si="7"/>
        <v>2510455.9104867661</v>
      </c>
      <c r="K51" s="86">
        <f t="shared" si="8"/>
        <v>1.9436399627189033E-2</v>
      </c>
      <c r="L51" s="85">
        <v>4867149</v>
      </c>
      <c r="M51" s="88">
        <f t="shared" si="9"/>
        <v>2.2722451086472695E-2</v>
      </c>
      <c r="P51" s="81"/>
      <c r="Q51" s="81"/>
    </row>
    <row r="52" spans="1:17" s="65" customFormat="1">
      <c r="A52" s="82" t="s">
        <v>68</v>
      </c>
      <c r="B52" s="83">
        <v>433398</v>
      </c>
      <c r="C52" s="84">
        <f t="shared" si="0"/>
        <v>1.1304047039658817E-2</v>
      </c>
      <c r="D52" s="85">
        <f t="shared" si="1"/>
        <v>124698.33410858831</v>
      </c>
      <c r="E52" s="86">
        <f t="shared" si="2"/>
        <v>1.1304047039658817E-2</v>
      </c>
      <c r="F52" s="87">
        <f t="shared" si="3"/>
        <v>124698.33410858831</v>
      </c>
      <c r="G52" s="86">
        <f t="shared" si="4"/>
        <v>1.1304047039658817E-2</v>
      </c>
      <c r="H52" s="87">
        <f t="shared" si="5"/>
        <v>1210663.4379474593</v>
      </c>
      <c r="I52" s="86">
        <f t="shared" si="6"/>
        <v>1.1304047039658817E-2</v>
      </c>
      <c r="J52" s="87">
        <f t="shared" si="7"/>
        <v>1460060.1061646359</v>
      </c>
      <c r="K52" s="86">
        <f t="shared" si="8"/>
        <v>1.1304047039658817E-2</v>
      </c>
      <c r="L52" s="85">
        <v>2579682</v>
      </c>
      <c r="M52" s="88">
        <f t="shared" si="9"/>
        <v>1.2043333389558045E-2</v>
      </c>
      <c r="P52" s="81"/>
      <c r="Q52" s="81"/>
    </row>
    <row r="53" spans="1:17" s="65" customFormat="1">
      <c r="A53" s="82" t="s">
        <v>67</v>
      </c>
      <c r="B53" s="83">
        <v>1868558</v>
      </c>
      <c r="C53" s="84">
        <f t="shared" si="0"/>
        <v>4.873642132250449E-2</v>
      </c>
      <c r="D53" s="85">
        <f t="shared" si="1"/>
        <v>537626.0845349438</v>
      </c>
      <c r="E53" s="86">
        <f t="shared" si="2"/>
        <v>4.873642132250449E-2</v>
      </c>
      <c r="F53" s="87">
        <f t="shared" si="3"/>
        <v>537626.0845349438</v>
      </c>
      <c r="G53" s="86">
        <f t="shared" si="4"/>
        <v>4.873642132250449E-2</v>
      </c>
      <c r="H53" s="87">
        <f t="shared" si="5"/>
        <v>5219670.7236402305</v>
      </c>
      <c r="I53" s="86">
        <f t="shared" si="6"/>
        <v>4.873642132250449E-2</v>
      </c>
      <c r="J53" s="87">
        <f t="shared" si="7"/>
        <v>6294922.8927101186</v>
      </c>
      <c r="K53" s="86">
        <f t="shared" si="8"/>
        <v>4.873642132250449E-2</v>
      </c>
      <c r="L53" s="85">
        <v>9673988</v>
      </c>
      <c r="M53" s="88">
        <f t="shared" si="9"/>
        <v>4.5163342881248097E-2</v>
      </c>
      <c r="P53" s="81"/>
      <c r="Q53" s="81"/>
    </row>
    <row r="54" spans="1:17" s="65" customFormat="1">
      <c r="A54" s="82" t="s">
        <v>66</v>
      </c>
      <c r="B54" s="83">
        <v>271595</v>
      </c>
      <c r="C54" s="84">
        <f t="shared" si="0"/>
        <v>7.0838413092264765E-3</v>
      </c>
      <c r="D54" s="85">
        <f t="shared" si="1"/>
        <v>78143.978634470026</v>
      </c>
      <c r="E54" s="86">
        <f t="shared" si="2"/>
        <v>7.0838413092264765E-3</v>
      </c>
      <c r="F54" s="87">
        <f t="shared" si="3"/>
        <v>78143.978634470026</v>
      </c>
      <c r="G54" s="86">
        <f t="shared" si="4"/>
        <v>7.0838413092264765E-3</v>
      </c>
      <c r="H54" s="87">
        <f t="shared" si="5"/>
        <v>758679.40421815566</v>
      </c>
      <c r="I54" s="86">
        <f t="shared" si="6"/>
        <v>7.0838413092264765E-3</v>
      </c>
      <c r="J54" s="87">
        <f t="shared" si="7"/>
        <v>914967.36148709571</v>
      </c>
      <c r="K54" s="86">
        <f t="shared" si="8"/>
        <v>7.0838413092264765E-3</v>
      </c>
      <c r="L54" s="85">
        <v>1526066</v>
      </c>
      <c r="M54" s="88">
        <f t="shared" si="9"/>
        <v>7.1244911630461774E-3</v>
      </c>
      <c r="P54" s="81"/>
      <c r="Q54" s="81"/>
    </row>
    <row r="55" spans="1:17" s="65" customFormat="1">
      <c r="A55" s="82" t="s">
        <v>65</v>
      </c>
      <c r="B55" s="83">
        <v>179412</v>
      </c>
      <c r="C55" s="84">
        <f t="shared" si="0"/>
        <v>4.6794901856475292E-3</v>
      </c>
      <c r="D55" s="85">
        <f t="shared" si="1"/>
        <v>51620.860084933585</v>
      </c>
      <c r="E55" s="86">
        <f t="shared" si="2"/>
        <v>4.6794901856475292E-3</v>
      </c>
      <c r="F55" s="87">
        <f t="shared" si="3"/>
        <v>51620.860084933585</v>
      </c>
      <c r="G55" s="86">
        <f t="shared" si="4"/>
        <v>4.6794901856475292E-3</v>
      </c>
      <c r="H55" s="87">
        <f t="shared" si="5"/>
        <v>501173.39888285036</v>
      </c>
      <c r="I55" s="86">
        <f t="shared" si="6"/>
        <v>4.6794901856475292E-3</v>
      </c>
      <c r="J55" s="87">
        <f t="shared" si="7"/>
        <v>604415.11905271758</v>
      </c>
      <c r="K55" s="86">
        <f t="shared" si="8"/>
        <v>4.6794901856475292E-3</v>
      </c>
      <c r="L55" s="85">
        <v>1055387</v>
      </c>
      <c r="M55" s="88">
        <f t="shared" si="9"/>
        <v>4.9271102004066767E-3</v>
      </c>
      <c r="P55" s="81"/>
      <c r="Q55" s="81"/>
    </row>
    <row r="56" spans="1:17" s="65" customFormat="1">
      <c r="A56" s="82" t="s">
        <v>169</v>
      </c>
      <c r="B56" s="83">
        <v>3089</v>
      </c>
      <c r="C56" s="84">
        <f t="shared" si="0"/>
        <v>8.0568441260702841E-5</v>
      </c>
      <c r="D56" s="85">
        <f t="shared" si="1"/>
        <v>888.77464607919126</v>
      </c>
      <c r="E56" s="86">
        <f t="shared" si="2"/>
        <v>8.0568441260702841E-5</v>
      </c>
      <c r="F56" s="87">
        <f t="shared" si="3"/>
        <v>888.77464607919126</v>
      </c>
      <c r="G56" s="86">
        <f t="shared" si="4"/>
        <v>8.0568441260702841E-5</v>
      </c>
      <c r="H56" s="87">
        <f t="shared" si="5"/>
        <v>8628.8800590212741</v>
      </c>
      <c r="I56" s="86">
        <f t="shared" si="6"/>
        <v>8.0568441260702841E-5</v>
      </c>
      <c r="J56" s="87">
        <f t="shared" si="7"/>
        <v>10406.429351179657</v>
      </c>
      <c r="K56" s="86">
        <f t="shared" si="8"/>
        <v>8.0568441260702841E-5</v>
      </c>
      <c r="L56" s="85">
        <v>210406</v>
      </c>
      <c r="M56" s="88">
        <f t="shared" si="9"/>
        <v>9.8228758628518954E-4</v>
      </c>
      <c r="P56" s="81"/>
      <c r="Q56" s="81"/>
    </row>
    <row r="57" spans="1:17" s="65" customFormat="1">
      <c r="A57" s="82" t="s">
        <v>64</v>
      </c>
      <c r="B57" s="83">
        <v>45231</v>
      </c>
      <c r="C57" s="84">
        <f t="shared" si="0"/>
        <v>1.1797316823123503E-3</v>
      </c>
      <c r="D57" s="85">
        <f t="shared" si="1"/>
        <v>13013.97410709223</v>
      </c>
      <c r="E57" s="86">
        <f t="shared" si="2"/>
        <v>1.1797316823123503E-3</v>
      </c>
      <c r="F57" s="87">
        <f t="shared" si="3"/>
        <v>13013.97410709223</v>
      </c>
      <c r="G57" s="86">
        <f t="shared" si="4"/>
        <v>1.1797316823123503E-3</v>
      </c>
      <c r="H57" s="87">
        <f t="shared" si="5"/>
        <v>126349.26317565273</v>
      </c>
      <c r="I57" s="86">
        <f t="shared" si="6"/>
        <v>1.1797316823123503E-3</v>
      </c>
      <c r="J57" s="87">
        <f t="shared" si="7"/>
        <v>152377.21138983718</v>
      </c>
      <c r="K57" s="86">
        <f t="shared" si="8"/>
        <v>1.1797316823123503E-3</v>
      </c>
      <c r="L57" s="85">
        <v>1252377</v>
      </c>
      <c r="M57" s="88">
        <f t="shared" si="9"/>
        <v>5.8467647331781735E-3</v>
      </c>
      <c r="P57" s="81"/>
      <c r="Q57" s="81"/>
    </row>
    <row r="58" spans="1:17" s="65" customFormat="1">
      <c r="A58" s="82" t="s">
        <v>63</v>
      </c>
      <c r="B58" s="83">
        <v>424233</v>
      </c>
      <c r="C58" s="84">
        <f t="shared" si="0"/>
        <v>1.1065002117627629E-2</v>
      </c>
      <c r="D58" s="85">
        <f t="shared" si="1"/>
        <v>122061.35786018566</v>
      </c>
      <c r="E58" s="86">
        <f t="shared" si="2"/>
        <v>1.1065002117627629E-2</v>
      </c>
      <c r="F58" s="87">
        <f t="shared" si="3"/>
        <v>122061.35786018566</v>
      </c>
      <c r="G58" s="86">
        <f t="shared" si="4"/>
        <v>1.1065002117627629E-2</v>
      </c>
      <c r="H58" s="87">
        <f t="shared" si="5"/>
        <v>1185061.726797919</v>
      </c>
      <c r="I58" s="86">
        <f t="shared" si="6"/>
        <v>1.1065002117627629E-2</v>
      </c>
      <c r="J58" s="87">
        <f t="shared" si="7"/>
        <v>1429184.4425182904</v>
      </c>
      <c r="K58" s="86">
        <f t="shared" si="8"/>
        <v>1.1065002117627629E-2</v>
      </c>
      <c r="L58" s="85">
        <v>2437849</v>
      </c>
      <c r="M58" s="88">
        <f t="shared" si="9"/>
        <v>1.1381181192255748E-2</v>
      </c>
      <c r="P58" s="81"/>
      <c r="Q58" s="81"/>
    </row>
    <row r="59" spans="1:17" s="65" customFormat="1">
      <c r="A59" s="82" t="s">
        <v>62</v>
      </c>
      <c r="B59" s="83">
        <v>490486</v>
      </c>
      <c r="C59" s="84">
        <f t="shared" si="0"/>
        <v>1.2793037384330557E-2</v>
      </c>
      <c r="D59" s="85">
        <f t="shared" si="1"/>
        <v>141123.83329776567</v>
      </c>
      <c r="E59" s="86">
        <f t="shared" si="2"/>
        <v>1.2793037384330557E-2</v>
      </c>
      <c r="F59" s="87">
        <f t="shared" si="3"/>
        <v>141123.83329776567</v>
      </c>
      <c r="G59" s="86">
        <f t="shared" si="4"/>
        <v>1.2793037384330557E-2</v>
      </c>
      <c r="H59" s="87">
        <f t="shared" si="5"/>
        <v>1370134.3038618027</v>
      </c>
      <c r="I59" s="86">
        <f t="shared" si="6"/>
        <v>1.2793037384330557E-2</v>
      </c>
      <c r="J59" s="87">
        <f t="shared" si="7"/>
        <v>1652381.9704573341</v>
      </c>
      <c r="K59" s="86">
        <f t="shared" si="8"/>
        <v>1.2793037384330557E-2</v>
      </c>
      <c r="L59" s="85">
        <v>2954489</v>
      </c>
      <c r="M59" s="88">
        <f t="shared" si="9"/>
        <v>1.379313265076159E-2</v>
      </c>
      <c r="P59" s="81"/>
      <c r="Q59" s="81"/>
    </row>
    <row r="60" spans="1:17" s="65" customFormat="1">
      <c r="A60" s="82" t="s">
        <v>61</v>
      </c>
      <c r="B60" s="83">
        <v>526042</v>
      </c>
      <c r="C60" s="84">
        <f t="shared" si="0"/>
        <v>1.3720422135857118E-2</v>
      </c>
      <c r="D60" s="85">
        <f t="shared" si="1"/>
        <v>151354.09270728062</v>
      </c>
      <c r="E60" s="86">
        <f t="shared" si="2"/>
        <v>1.3720422135857118E-2</v>
      </c>
      <c r="F60" s="87">
        <f t="shared" si="3"/>
        <v>151354.09270728062</v>
      </c>
      <c r="G60" s="86">
        <f t="shared" si="4"/>
        <v>1.3720422135857118E-2</v>
      </c>
      <c r="H60" s="87">
        <f t="shared" si="5"/>
        <v>1469457.2107502974</v>
      </c>
      <c r="I60" s="86">
        <f t="shared" si="6"/>
        <v>1.3720422135857118E-2</v>
      </c>
      <c r="J60" s="87">
        <f t="shared" si="7"/>
        <v>1772165.3961648587</v>
      </c>
      <c r="K60" s="86">
        <f t="shared" si="8"/>
        <v>1.3720422135857118E-2</v>
      </c>
      <c r="L60" s="85">
        <v>3084214</v>
      </c>
      <c r="M60" s="88">
        <f t="shared" si="9"/>
        <v>1.4398758237155734E-2</v>
      </c>
      <c r="P60" s="81"/>
      <c r="Q60" s="81"/>
    </row>
    <row r="61" spans="1:17" s="65" customFormat="1">
      <c r="A61" s="82" t="s">
        <v>60</v>
      </c>
      <c r="B61" s="83">
        <v>95733</v>
      </c>
      <c r="C61" s="84">
        <f t="shared" si="0"/>
        <v>2.4969435374590046E-3</v>
      </c>
      <c r="D61" s="85">
        <f t="shared" si="1"/>
        <v>27544.533244771515</v>
      </c>
      <c r="E61" s="86">
        <f t="shared" si="2"/>
        <v>2.4969435374590046E-3</v>
      </c>
      <c r="F61" s="87">
        <f t="shared" si="3"/>
        <v>27544.533244771515</v>
      </c>
      <c r="G61" s="86">
        <f t="shared" si="4"/>
        <v>2.4969435374590046E-3</v>
      </c>
      <c r="H61" s="87">
        <f t="shared" si="5"/>
        <v>267422.65286185936</v>
      </c>
      <c r="I61" s="86">
        <f t="shared" si="6"/>
        <v>2.4969435374590046E-3</v>
      </c>
      <c r="J61" s="87">
        <f t="shared" si="7"/>
        <v>322511.71935140243</v>
      </c>
      <c r="K61" s="86">
        <f t="shared" si="8"/>
        <v>2.4969435374590046E-3</v>
      </c>
      <c r="L61" s="85">
        <v>626229</v>
      </c>
      <c r="M61" s="88">
        <f t="shared" si="9"/>
        <v>2.9235714422202216E-3</v>
      </c>
      <c r="P61" s="81"/>
      <c r="Q61" s="81"/>
    </row>
    <row r="62" spans="1:17" s="65" customFormat="1">
      <c r="A62" s="82" t="s">
        <v>59</v>
      </c>
      <c r="B62" s="83">
        <v>63717</v>
      </c>
      <c r="C62" s="84">
        <f t="shared" si="0"/>
        <v>1.6618903761114285E-3</v>
      </c>
      <c r="D62" s="85">
        <f t="shared" si="1"/>
        <v>18332.811305998002</v>
      </c>
      <c r="E62" s="86">
        <f t="shared" si="2"/>
        <v>1.6618903761114285E-3</v>
      </c>
      <c r="F62" s="87">
        <f t="shared" si="3"/>
        <v>18332.811305998002</v>
      </c>
      <c r="G62" s="86">
        <f t="shared" si="4"/>
        <v>1.6618903761114285E-3</v>
      </c>
      <c r="H62" s="87">
        <f t="shared" si="5"/>
        <v>177988.45928153399</v>
      </c>
      <c r="I62" s="86">
        <f t="shared" si="6"/>
        <v>1.6618903761114285E-3</v>
      </c>
      <c r="J62" s="87">
        <f t="shared" si="7"/>
        <v>214654.08189353</v>
      </c>
      <c r="K62" s="86">
        <f t="shared" si="8"/>
        <v>1.6618903761114285E-3</v>
      </c>
      <c r="L62" s="85">
        <v>614654</v>
      </c>
      <c r="M62" s="88">
        <f t="shared" si="9"/>
        <v>2.8695331599884835E-3</v>
      </c>
      <c r="P62" s="81"/>
      <c r="Q62" s="81"/>
    </row>
    <row r="63" spans="1:17" s="65" customFormat="1">
      <c r="A63" s="82" t="s">
        <v>168</v>
      </c>
      <c r="B63" s="83">
        <v>13389</v>
      </c>
      <c r="C63" s="84">
        <f t="shared" si="0"/>
        <v>3.4921685336340247E-4</v>
      </c>
      <c r="D63" s="85">
        <f t="shared" si="1"/>
        <v>3852.3158745077017</v>
      </c>
      <c r="E63" s="86">
        <f t="shared" si="2"/>
        <v>3.4921685336340247E-4</v>
      </c>
      <c r="F63" s="87">
        <f t="shared" si="3"/>
        <v>3852.3158745077017</v>
      </c>
      <c r="G63" s="86">
        <f t="shared" si="4"/>
        <v>3.4921685336340247E-4</v>
      </c>
      <c r="H63" s="87">
        <f t="shared" si="5"/>
        <v>37401.124995220402</v>
      </c>
      <c r="I63" s="86">
        <f t="shared" si="6"/>
        <v>3.4921685336340247E-4</v>
      </c>
      <c r="J63" s="87">
        <f t="shared" si="7"/>
        <v>45105.756744235805</v>
      </c>
      <c r="K63" s="86">
        <f t="shared" si="8"/>
        <v>3.4921685336340247E-4</v>
      </c>
      <c r="L63" s="85">
        <v>145106</v>
      </c>
      <c r="M63" s="88">
        <f t="shared" si="9"/>
        <v>6.7743230941845153E-4</v>
      </c>
      <c r="P63" s="81"/>
      <c r="Q63" s="81"/>
    </row>
    <row r="64" spans="1:17" s="65" customFormat="1">
      <c r="A64" s="82" t="s">
        <v>58</v>
      </c>
      <c r="B64" s="83">
        <v>459446</v>
      </c>
      <c r="C64" s="84">
        <f t="shared" si="0"/>
        <v>1.198344061620747E-2</v>
      </c>
      <c r="D64" s="85">
        <f t="shared" si="1"/>
        <v>132192.92846956945</v>
      </c>
      <c r="E64" s="86">
        <f t="shared" si="2"/>
        <v>1.198344061620747E-2</v>
      </c>
      <c r="F64" s="87">
        <f t="shared" si="3"/>
        <v>132192.92846956945</v>
      </c>
      <c r="G64" s="86">
        <f t="shared" si="4"/>
        <v>1.198344061620747E-2</v>
      </c>
      <c r="H64" s="87">
        <f t="shared" si="5"/>
        <v>1283426.48999582</v>
      </c>
      <c r="I64" s="86">
        <f t="shared" si="6"/>
        <v>1.198344061620747E-2</v>
      </c>
      <c r="J64" s="87">
        <f t="shared" si="7"/>
        <v>1547812.3469349591</v>
      </c>
      <c r="K64" s="86">
        <f t="shared" si="8"/>
        <v>1.198344061620747E-2</v>
      </c>
      <c r="L64" s="85">
        <v>2684296</v>
      </c>
      <c r="M64" s="88">
        <f t="shared" si="9"/>
        <v>1.2531727416114507E-2</v>
      </c>
      <c r="P64" s="81"/>
      <c r="Q64" s="81"/>
    </row>
    <row r="65" spans="1:17" s="65" customFormat="1">
      <c r="A65" s="82" t="s">
        <v>57</v>
      </c>
      <c r="B65" s="83">
        <v>53604</v>
      </c>
      <c r="C65" s="84">
        <f t="shared" si="0"/>
        <v>1.3981193672187486E-3</v>
      </c>
      <c r="D65" s="85">
        <f t="shared" si="1"/>
        <v>15423.074175600183</v>
      </c>
      <c r="E65" s="86">
        <f t="shared" si="2"/>
        <v>1.3981193672187486E-3</v>
      </c>
      <c r="F65" s="87">
        <f t="shared" si="3"/>
        <v>15423.074175600183</v>
      </c>
      <c r="G65" s="86">
        <f t="shared" si="4"/>
        <v>1.3981193672187486E-3</v>
      </c>
      <c r="H65" s="87">
        <f t="shared" si="5"/>
        <v>149738.58422912797</v>
      </c>
      <c r="I65" s="86">
        <f t="shared" si="6"/>
        <v>1.3981193672187486E-3</v>
      </c>
      <c r="J65" s="87">
        <f t="shared" si="7"/>
        <v>180584.73258032833</v>
      </c>
      <c r="K65" s="86">
        <f t="shared" si="8"/>
        <v>1.3981193672187486E-3</v>
      </c>
      <c r="L65" s="85">
        <v>380585</v>
      </c>
      <c r="M65" s="88">
        <f t="shared" si="9"/>
        <v>1.7767740512454437E-3</v>
      </c>
      <c r="P65" s="81"/>
      <c r="Q65" s="81"/>
    </row>
    <row r="66" spans="1:17" s="65" customFormat="1">
      <c r="A66" s="82" t="s">
        <v>167</v>
      </c>
      <c r="B66" s="83">
        <v>842967</v>
      </c>
      <c r="C66" s="84">
        <f t="shared" si="0"/>
        <v>2.1986577282036544E-2</v>
      </c>
      <c r="D66" s="85">
        <f t="shared" si="1"/>
        <v>242540.52997132973</v>
      </c>
      <c r="E66" s="86">
        <f t="shared" si="2"/>
        <v>2.1986577282036544E-2</v>
      </c>
      <c r="F66" s="87">
        <f t="shared" si="3"/>
        <v>242540.52997132973</v>
      </c>
      <c r="G66" s="86">
        <f t="shared" si="4"/>
        <v>2.1986577282036544E-2</v>
      </c>
      <c r="H66" s="87">
        <f t="shared" si="5"/>
        <v>2354762.426906114</v>
      </c>
      <c r="I66" s="86">
        <f t="shared" si="6"/>
        <v>2.1986577282036544E-2</v>
      </c>
      <c r="J66" s="87">
        <f t="shared" si="7"/>
        <v>2839843.4868487734</v>
      </c>
      <c r="K66" s="86">
        <f t="shared" si="8"/>
        <v>2.1986577282036544E-2</v>
      </c>
      <c r="L66" s="85">
        <v>4495846</v>
      </c>
      <c r="M66" s="88">
        <f t="shared" si="9"/>
        <v>2.0989010368762887E-2</v>
      </c>
      <c r="P66" s="81"/>
      <c r="Q66" s="81"/>
    </row>
    <row r="67" spans="1:17" s="65" customFormat="1">
      <c r="A67" s="82" t="s">
        <v>56</v>
      </c>
      <c r="B67" s="83">
        <v>206381</v>
      </c>
      <c r="C67" s="84">
        <f t="shared" si="0"/>
        <v>5.3829056250647824E-3</v>
      </c>
      <c r="D67" s="85">
        <f t="shared" si="1"/>
        <v>59380.446821777135</v>
      </c>
      <c r="E67" s="86">
        <f t="shared" si="2"/>
        <v>5.3829056250647824E-3</v>
      </c>
      <c r="F67" s="87">
        <f t="shared" si="3"/>
        <v>59380.446821777135</v>
      </c>
      <c r="G67" s="86">
        <f t="shared" si="4"/>
        <v>5.3829056250647824E-3</v>
      </c>
      <c r="H67" s="87">
        <f t="shared" si="5"/>
        <v>576509.19244443823</v>
      </c>
      <c r="I67" s="86">
        <f t="shared" si="6"/>
        <v>5.3829056250647824E-3</v>
      </c>
      <c r="J67" s="87">
        <f t="shared" si="7"/>
        <v>695270.08608799241</v>
      </c>
      <c r="K67" s="86">
        <f t="shared" si="8"/>
        <v>5.3829056250647824E-3</v>
      </c>
      <c r="L67" s="85">
        <v>1200534</v>
      </c>
      <c r="M67" s="88">
        <f t="shared" si="9"/>
        <v>5.6047339197233146E-3</v>
      </c>
      <c r="P67" s="81"/>
      <c r="Q67" s="81"/>
    </row>
    <row r="68" spans="1:17" s="65" customFormat="1">
      <c r="A68" s="89" t="s">
        <v>55</v>
      </c>
      <c r="B68" s="90">
        <v>73682</v>
      </c>
      <c r="C68" s="91">
        <f t="shared" si="0"/>
        <v>1.9218011942282636E-3</v>
      </c>
      <c r="D68" s="92">
        <f t="shared" si="1"/>
        <v>21199.965513890245</v>
      </c>
      <c r="E68" s="93">
        <f t="shared" si="2"/>
        <v>1.9218011942282636E-3</v>
      </c>
      <c r="F68" s="94">
        <f t="shared" si="3"/>
        <v>21199.965513890245</v>
      </c>
      <c r="G68" s="93">
        <f t="shared" si="4"/>
        <v>1.9218011942282636E-3</v>
      </c>
      <c r="H68" s="94">
        <f t="shared" si="5"/>
        <v>205824.90790184704</v>
      </c>
      <c r="I68" s="93">
        <f t="shared" si="6"/>
        <v>1.9218011942282636E-3</v>
      </c>
      <c r="J68" s="94">
        <f t="shared" si="7"/>
        <v>248224.83892962753</v>
      </c>
      <c r="K68" s="93">
        <f t="shared" si="8"/>
        <v>1.9218011942282636E-3</v>
      </c>
      <c r="L68" s="92">
        <v>548225</v>
      </c>
      <c r="M68" s="95">
        <f t="shared" si="9"/>
        <v>2.5594071081204814E-3</v>
      </c>
      <c r="P68" s="81"/>
      <c r="Q68" s="81"/>
    </row>
    <row r="69" spans="1:17" s="65" customFormat="1">
      <c r="A69" s="96" t="s">
        <v>54</v>
      </c>
      <c r="B69" s="97">
        <f>SUM(B11:B68)</f>
        <v>38340074</v>
      </c>
      <c r="C69" s="98">
        <f>SUM(C11:C68)</f>
        <v>1</v>
      </c>
      <c r="D69" s="97">
        <f>SUM(D11:D68)</f>
        <v>11031299.999999996</v>
      </c>
      <c r="E69" s="99">
        <f t="shared" ref="E69:M69" si="10">SUM(E11:E68)</f>
        <v>1</v>
      </c>
      <c r="F69" s="97">
        <f t="shared" si="10"/>
        <v>11031299.999999996</v>
      </c>
      <c r="G69" s="99">
        <f t="shared" si="10"/>
        <v>1</v>
      </c>
      <c r="H69" s="97">
        <f t="shared" si="10"/>
        <v>107099999.99999997</v>
      </c>
      <c r="I69" s="99">
        <f t="shared" si="10"/>
        <v>1</v>
      </c>
      <c r="J69" s="97">
        <f t="shared" si="10"/>
        <v>129162599.99999999</v>
      </c>
      <c r="K69" s="99">
        <f t="shared" si="10"/>
        <v>1</v>
      </c>
      <c r="L69" s="97">
        <f t="shared" si="10"/>
        <v>214199999</v>
      </c>
      <c r="M69" s="99">
        <f t="shared" si="10"/>
        <v>0.99999999999999978</v>
      </c>
    </row>
    <row r="70" spans="1:17" s="65" customFormat="1">
      <c r="C70" s="66"/>
    </row>
    <row r="71" spans="1:17" s="65" customFormat="1">
      <c r="C71" s="66"/>
    </row>
    <row r="72" spans="1:17" s="65" customFormat="1">
      <c r="C72" s="66"/>
    </row>
    <row r="73" spans="1:17" s="65" customFormat="1">
      <c r="C73" s="66"/>
    </row>
    <row r="74" spans="1:17" s="65" customFormat="1">
      <c r="C74" s="66"/>
    </row>
    <row r="75" spans="1:17" s="65" customFormat="1">
      <c r="C75" s="66"/>
    </row>
    <row r="76" spans="1:17" s="65" customFormat="1">
      <c r="C76" s="66"/>
    </row>
    <row r="77" spans="1:17" s="65" customFormat="1">
      <c r="C77" s="66"/>
    </row>
    <row r="78" spans="1:17" s="65" customFormat="1">
      <c r="C78" s="66"/>
    </row>
    <row r="79" spans="1:17" s="65" customFormat="1">
      <c r="C79" s="66"/>
    </row>
    <row r="80" spans="1:17" s="65" customFormat="1">
      <c r="C80" s="66"/>
    </row>
    <row r="81" spans="3:3" s="65" customFormat="1">
      <c r="C81" s="66"/>
    </row>
    <row r="82" spans="3:3" s="65" customFormat="1">
      <c r="C82" s="66"/>
    </row>
    <row r="83" spans="3:3" s="65" customFormat="1">
      <c r="C83" s="66"/>
    </row>
    <row r="84" spans="3:3" s="65" customFormat="1">
      <c r="C84" s="66"/>
    </row>
    <row r="85" spans="3:3" s="65" customFormat="1">
      <c r="C85" s="66"/>
    </row>
    <row r="86" spans="3:3" s="65" customFormat="1">
      <c r="C86" s="66"/>
    </row>
    <row r="87" spans="3:3" s="65" customFormat="1">
      <c r="C87" s="66"/>
    </row>
    <row r="88" spans="3:3" s="65" customFormat="1">
      <c r="C88" s="66"/>
    </row>
    <row r="89" spans="3:3" s="65" customFormat="1">
      <c r="C89" s="66"/>
    </row>
    <row r="90" spans="3:3" s="65" customFormat="1">
      <c r="C90" s="66"/>
    </row>
    <row r="91" spans="3:3" s="65" customFormat="1">
      <c r="C91" s="66"/>
    </row>
    <row r="92" spans="3:3" s="65" customFormat="1">
      <c r="C92" s="66"/>
    </row>
    <row r="93" spans="3:3" s="65" customFormat="1">
      <c r="C93" s="66"/>
    </row>
    <row r="94" spans="3:3" s="65" customFormat="1">
      <c r="C94" s="66"/>
    </row>
    <row r="95" spans="3:3" s="65" customFormat="1">
      <c r="C95" s="66"/>
    </row>
    <row r="96" spans="3:3" s="65" customFormat="1">
      <c r="C96" s="66"/>
    </row>
    <row r="97" spans="3:3" s="65" customFormat="1">
      <c r="C97" s="66"/>
    </row>
    <row r="98" spans="3:3" s="65" customFormat="1">
      <c r="C98" s="66"/>
    </row>
    <row r="99" spans="3:3" s="65" customFormat="1">
      <c r="C99" s="66"/>
    </row>
    <row r="100" spans="3:3" s="65" customFormat="1">
      <c r="C100" s="66"/>
    </row>
    <row r="101" spans="3:3" s="65" customFormat="1">
      <c r="C101" s="66"/>
    </row>
    <row r="102" spans="3:3" s="65" customFormat="1">
      <c r="C102" s="66"/>
    </row>
    <row r="103" spans="3:3" s="65" customFormat="1">
      <c r="C103" s="66"/>
    </row>
    <row r="104" spans="3:3" s="65" customFormat="1">
      <c r="C104" s="66"/>
    </row>
    <row r="105" spans="3:3" s="65" customFormat="1">
      <c r="C105" s="66"/>
    </row>
    <row r="106" spans="3:3" s="65" customFormat="1">
      <c r="C106" s="66"/>
    </row>
    <row r="107" spans="3:3" s="65" customFormat="1">
      <c r="C107" s="66"/>
    </row>
    <row r="108" spans="3:3" s="65" customFormat="1">
      <c r="C108" s="66"/>
    </row>
    <row r="109" spans="3:3" s="65" customFormat="1">
      <c r="C109" s="66"/>
    </row>
    <row r="110" spans="3:3" s="65" customFormat="1">
      <c r="C110" s="66"/>
    </row>
    <row r="111" spans="3:3" s="65" customFormat="1">
      <c r="C111" s="66"/>
    </row>
    <row r="112" spans="3:3" s="65" customFormat="1">
      <c r="C112" s="66"/>
    </row>
    <row r="113" spans="3:3" s="65" customFormat="1">
      <c r="C113" s="66"/>
    </row>
    <row r="114" spans="3:3" s="65" customFormat="1">
      <c r="C114" s="66"/>
    </row>
    <row r="115" spans="3:3" s="65" customFormat="1">
      <c r="C115" s="66"/>
    </row>
    <row r="116" spans="3:3" s="65" customFormat="1">
      <c r="C116" s="66"/>
    </row>
    <row r="117" spans="3:3" s="65" customFormat="1">
      <c r="C117" s="66"/>
    </row>
    <row r="118" spans="3:3" s="65" customFormat="1">
      <c r="C118" s="66"/>
    </row>
    <row r="119" spans="3:3" s="65" customFormat="1">
      <c r="C119" s="66"/>
    </row>
    <row r="120" spans="3:3" s="65" customFormat="1">
      <c r="C120" s="66"/>
    </row>
    <row r="121" spans="3:3" s="65" customFormat="1">
      <c r="C121" s="66"/>
    </row>
  </sheetData>
  <mergeCells count="20">
    <mergeCell ref="H7:I7"/>
    <mergeCell ref="J7:K7"/>
    <mergeCell ref="L7:M7"/>
    <mergeCell ref="D7:G7"/>
    <mergeCell ref="C7:C10"/>
    <mergeCell ref="H9:I9"/>
    <mergeCell ref="J9:K9"/>
    <mergeCell ref="L9:M9"/>
    <mergeCell ref="D8:E8"/>
    <mergeCell ref="F8:G8"/>
    <mergeCell ref="H8:I8"/>
    <mergeCell ref="J8:K8"/>
    <mergeCell ref="L8:M8"/>
    <mergeCell ref="A5:G5"/>
    <mergeCell ref="A3:G3"/>
    <mergeCell ref="A1:G1"/>
    <mergeCell ref="D9:E9"/>
    <mergeCell ref="F9:G9"/>
    <mergeCell ref="B7:B10"/>
    <mergeCell ref="A7:A10"/>
  </mergeCells>
  <hyperlinks>
    <hyperlink ref="A3" r:id="rId1"/>
  </hyperlinks>
  <pageMargins left="0.5" right="0.5" top="0.5" bottom="1" header="0.3" footer="0.3"/>
  <pageSetup scale="72"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workbookViewId="0">
      <selection activeCell="A11" sqref="A11"/>
    </sheetView>
  </sheetViews>
  <sheetFormatPr defaultRowHeight="14.4"/>
  <cols>
    <col min="1" max="1" width="32" customWidth="1"/>
    <col min="2" max="2" width="17.33203125" style="26" customWidth="1"/>
  </cols>
  <sheetData>
    <row r="1" spans="1:5" ht="21">
      <c r="A1" s="36" t="s">
        <v>157</v>
      </c>
    </row>
    <row r="2" spans="1:5" ht="18">
      <c r="A2" s="35" t="s">
        <v>156</v>
      </c>
    </row>
    <row r="3" spans="1:5" ht="28.8" customHeight="1">
      <c r="A3" s="60" t="s">
        <v>155</v>
      </c>
      <c r="B3" s="60"/>
      <c r="C3" s="60"/>
      <c r="D3" s="60"/>
      <c r="E3" s="60"/>
    </row>
    <row r="5" spans="1:5" ht="144" customHeight="1">
      <c r="A5" s="59" t="s">
        <v>154</v>
      </c>
      <c r="B5" s="59"/>
      <c r="C5" s="59"/>
      <c r="D5" s="59"/>
      <c r="E5" s="59"/>
    </row>
    <row r="6" spans="1:5" ht="15" thickBot="1"/>
    <row r="7" spans="1:5">
      <c r="A7" s="45" t="s">
        <v>153</v>
      </c>
      <c r="B7" s="44">
        <v>2.7026999999999999E-2</v>
      </c>
    </row>
    <row r="8" spans="1:5">
      <c r="A8" s="43" t="s">
        <v>152</v>
      </c>
      <c r="B8" s="42">
        <v>2.7026999999999999E-2</v>
      </c>
    </row>
    <row r="9" spans="1:5">
      <c r="A9" s="43" t="s">
        <v>151</v>
      </c>
      <c r="B9" s="42">
        <v>2.7026999999999999E-2</v>
      </c>
    </row>
    <row r="10" spans="1:5">
      <c r="A10" s="43" t="s">
        <v>150</v>
      </c>
      <c r="B10" s="42">
        <v>2.7026999999999999E-2</v>
      </c>
    </row>
    <row r="11" spans="1:5">
      <c r="A11" s="43" t="s">
        <v>149</v>
      </c>
      <c r="B11" s="42">
        <v>2.7026999999999999E-2</v>
      </c>
    </row>
    <row r="12" spans="1:5">
      <c r="A12" s="43" t="s">
        <v>148</v>
      </c>
      <c r="B12" s="42">
        <v>2.7026999999999999E-2</v>
      </c>
    </row>
    <row r="13" spans="1:5">
      <c r="A13" s="43" t="s">
        <v>147</v>
      </c>
      <c r="B13" s="42">
        <v>2.7026999999999999E-2</v>
      </c>
    </row>
    <row r="14" spans="1:5">
      <c r="A14" s="43" t="s">
        <v>146</v>
      </c>
      <c r="B14" s="42">
        <v>2.7026999999999999E-2</v>
      </c>
    </row>
    <row r="15" spans="1:5">
      <c r="A15" s="43" t="s">
        <v>145</v>
      </c>
      <c r="B15" s="42">
        <v>2.7026999999999999E-2</v>
      </c>
    </row>
    <row r="16" spans="1:5">
      <c r="A16" s="43" t="s">
        <v>144</v>
      </c>
      <c r="B16" s="42">
        <v>2.7026999999999999E-2</v>
      </c>
    </row>
    <row r="17" spans="1:2">
      <c r="A17" s="43" t="s">
        <v>143</v>
      </c>
      <c r="B17" s="42">
        <v>2.7026999999999999E-2</v>
      </c>
    </row>
    <row r="18" spans="1:2">
      <c r="A18" s="43" t="s">
        <v>142</v>
      </c>
      <c r="B18" s="42">
        <v>2.7026999999999999E-2</v>
      </c>
    </row>
    <row r="19" spans="1:2">
      <c r="A19" s="43" t="s">
        <v>141</v>
      </c>
      <c r="B19" s="42">
        <v>2.7026999999999999E-2</v>
      </c>
    </row>
    <row r="20" spans="1:2">
      <c r="A20" s="43" t="s">
        <v>140</v>
      </c>
      <c r="B20" s="42">
        <v>2.7026999999999999E-2</v>
      </c>
    </row>
    <row r="21" spans="1:2">
      <c r="A21" s="43" t="s">
        <v>139</v>
      </c>
      <c r="B21" s="42">
        <v>2.7026999999999999E-2</v>
      </c>
    </row>
    <row r="22" spans="1:2">
      <c r="A22" s="43" t="s">
        <v>138</v>
      </c>
      <c r="B22" s="42">
        <v>2.7026999999999999E-2</v>
      </c>
    </row>
    <row r="23" spans="1:2">
      <c r="A23" s="43" t="s">
        <v>137</v>
      </c>
      <c r="B23" s="42">
        <v>2.7026999999999999E-2</v>
      </c>
    </row>
    <row r="24" spans="1:2">
      <c r="A24" s="43" t="s">
        <v>136</v>
      </c>
      <c r="B24" s="42">
        <v>2.7026999999999999E-2</v>
      </c>
    </row>
    <row r="25" spans="1:2">
      <c r="A25" s="43" t="s">
        <v>135</v>
      </c>
      <c r="B25" s="42">
        <v>2.7026999999999999E-2</v>
      </c>
    </row>
    <row r="26" spans="1:2">
      <c r="A26" s="43" t="s">
        <v>134</v>
      </c>
      <c r="B26" s="42">
        <v>2.7026999999999999E-2</v>
      </c>
    </row>
    <row r="27" spans="1:2">
      <c r="A27" s="43" t="s">
        <v>133</v>
      </c>
      <c r="B27" s="42">
        <v>2.7026999999999999E-2</v>
      </c>
    </row>
    <row r="28" spans="1:2">
      <c r="A28" s="43" t="s">
        <v>132</v>
      </c>
      <c r="B28" s="42">
        <v>2.7026999999999999E-2</v>
      </c>
    </row>
    <row r="29" spans="1:2">
      <c r="A29" s="43" t="s">
        <v>131</v>
      </c>
      <c r="B29" s="42">
        <v>2.7026999999999999E-2</v>
      </c>
    </row>
    <row r="30" spans="1:2">
      <c r="A30" s="43" t="s">
        <v>130</v>
      </c>
      <c r="B30" s="42">
        <v>2.7026999999999999E-2</v>
      </c>
    </row>
    <row r="31" spans="1:2">
      <c r="A31" s="43" t="s">
        <v>129</v>
      </c>
      <c r="B31" s="42">
        <v>2.7026999999999999E-2</v>
      </c>
    </row>
    <row r="32" spans="1:2">
      <c r="A32" s="43" t="s">
        <v>128</v>
      </c>
      <c r="B32" s="42">
        <v>2.7026999999999999E-2</v>
      </c>
    </row>
    <row r="33" spans="1:2">
      <c r="A33" s="43" t="s">
        <v>127</v>
      </c>
      <c r="B33" s="42">
        <v>2.7026999999999999E-2</v>
      </c>
    </row>
    <row r="34" spans="1:2">
      <c r="A34" s="43" t="s">
        <v>126</v>
      </c>
      <c r="B34" s="42">
        <v>2.7026999999999999E-2</v>
      </c>
    </row>
    <row r="35" spans="1:2">
      <c r="A35" s="43" t="s">
        <v>125</v>
      </c>
      <c r="B35" s="42">
        <v>2.7026999999999999E-2</v>
      </c>
    </row>
    <row r="36" spans="1:2">
      <c r="A36" s="43" t="s">
        <v>124</v>
      </c>
      <c r="B36" s="42">
        <v>2.7026999999999999E-2</v>
      </c>
    </row>
    <row r="37" spans="1:2">
      <c r="A37" s="43" t="s">
        <v>123</v>
      </c>
      <c r="B37" s="42">
        <v>2.7026999999999999E-2</v>
      </c>
    </row>
    <row r="38" spans="1:2">
      <c r="A38" s="43" t="s">
        <v>122</v>
      </c>
      <c r="B38" s="42">
        <v>2.7026999999999999E-2</v>
      </c>
    </row>
    <row r="39" spans="1:2">
      <c r="A39" s="43" t="s">
        <v>121</v>
      </c>
      <c r="B39" s="42">
        <v>2.7026999999999999E-2</v>
      </c>
    </row>
    <row r="40" spans="1:2">
      <c r="A40" s="43" t="s">
        <v>120</v>
      </c>
      <c r="B40" s="42">
        <v>2.7026999999999999E-2</v>
      </c>
    </row>
    <row r="41" spans="1:2">
      <c r="A41" s="43" t="s">
        <v>119</v>
      </c>
      <c r="B41" s="42">
        <v>2.7026999999999999E-2</v>
      </c>
    </row>
    <row r="42" spans="1:2">
      <c r="A42" s="43" t="s">
        <v>118</v>
      </c>
      <c r="B42" s="42">
        <v>2.7026999999999999E-2</v>
      </c>
    </row>
    <row r="43" spans="1:2" ht="15" thickBot="1">
      <c r="A43" s="41" t="s">
        <v>117</v>
      </c>
      <c r="B43" s="40">
        <v>2.7026999999999999E-2</v>
      </c>
    </row>
    <row r="44" spans="1:2" ht="15" thickBot="1">
      <c r="A44" s="39" t="s">
        <v>54</v>
      </c>
      <c r="B44" s="38">
        <f>SUM(B7:B43)</f>
        <v>0.99999900000000064</v>
      </c>
    </row>
    <row r="45" spans="1:2">
      <c r="A45" s="37"/>
    </row>
  </sheetData>
  <mergeCells count="2">
    <mergeCell ref="A3:E3"/>
    <mergeCell ref="A5:E5"/>
  </mergeCells>
  <hyperlinks>
    <hyperlink ref="A3" r:id="rId1"/>
  </hyperlinks>
  <pageMargins left="0.5" right="0.5" top="0.5" bottom="1"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6"/>
  <sheetViews>
    <sheetView workbookViewId="0">
      <selection activeCell="A11" sqref="A11"/>
    </sheetView>
  </sheetViews>
  <sheetFormatPr defaultRowHeight="14.4"/>
  <cols>
    <col min="1" max="1" width="32" customWidth="1"/>
    <col min="2" max="2" width="17.33203125" style="26" customWidth="1"/>
  </cols>
  <sheetData>
    <row r="1" spans="1:5" ht="21">
      <c r="A1" s="36" t="s">
        <v>180</v>
      </c>
    </row>
    <row r="2" spans="1:5" ht="18">
      <c r="A2" s="35" t="s">
        <v>179</v>
      </c>
    </row>
    <row r="3" spans="1:5" ht="28.8" customHeight="1">
      <c r="A3" s="60" t="s">
        <v>178</v>
      </c>
      <c r="B3" s="60"/>
      <c r="C3" s="60"/>
      <c r="D3" s="60"/>
      <c r="E3" s="60"/>
    </row>
    <row r="5" spans="1:5" ht="43.2" customHeight="1">
      <c r="A5" s="59" t="s">
        <v>177</v>
      </c>
      <c r="B5" s="59"/>
      <c r="C5" s="59"/>
      <c r="D5" s="59"/>
      <c r="E5" s="59"/>
    </row>
    <row r="6" spans="1:5" ht="15" thickBot="1"/>
    <row r="7" spans="1:5">
      <c r="A7" s="34" t="s">
        <v>108</v>
      </c>
      <c r="B7" s="48">
        <v>1.7108999999999999E-2</v>
      </c>
    </row>
    <row r="8" spans="1:5">
      <c r="A8" s="32" t="s">
        <v>176</v>
      </c>
      <c r="B8" s="47">
        <v>6.3270000000000002E-3</v>
      </c>
    </row>
    <row r="9" spans="1:5">
      <c r="A9" s="32" t="s">
        <v>107</v>
      </c>
      <c r="B9" s="47">
        <v>6.3270000000000002E-3</v>
      </c>
    </row>
    <row r="10" spans="1:5">
      <c r="A10" s="32" t="s">
        <v>105</v>
      </c>
      <c r="B10" s="47">
        <v>1.6666E-2</v>
      </c>
    </row>
    <row r="11" spans="1:5">
      <c r="A11" s="32" t="s">
        <v>104</v>
      </c>
      <c r="B11" s="47">
        <v>8.4349999999999998E-3</v>
      </c>
    </row>
    <row r="12" spans="1:5">
      <c r="A12" s="32" t="s">
        <v>103</v>
      </c>
      <c r="B12" s="47">
        <v>1.6230000000000001E-3</v>
      </c>
    </row>
    <row r="13" spans="1:5">
      <c r="A13" s="32" t="s">
        <v>102</v>
      </c>
      <c r="B13" s="47">
        <v>1.3162999999999999E-2</v>
      </c>
    </row>
    <row r="14" spans="1:5">
      <c r="A14" s="32" t="s">
        <v>101</v>
      </c>
      <c r="B14" s="47">
        <v>2.1670000000000001E-3</v>
      </c>
    </row>
    <row r="15" spans="1:5">
      <c r="A15" s="32" t="s">
        <v>100</v>
      </c>
      <c r="B15" s="47">
        <v>1.3716000000000001E-2</v>
      </c>
    </row>
    <row r="16" spans="1:5">
      <c r="A16" s="32" t="s">
        <v>98</v>
      </c>
      <c r="B16" s="47">
        <v>5.3775000000000003E-2</v>
      </c>
    </row>
    <row r="17" spans="1:2">
      <c r="A17" s="32" t="s">
        <v>97</v>
      </c>
      <c r="B17" s="47">
        <v>2.1299999999999999E-3</v>
      </c>
    </row>
    <row r="18" spans="1:2">
      <c r="A18" s="32" t="s">
        <v>95</v>
      </c>
      <c r="B18" s="47">
        <v>1.0198E-2</v>
      </c>
    </row>
    <row r="19" spans="1:2">
      <c r="A19" s="32" t="s">
        <v>175</v>
      </c>
      <c r="B19" s="47">
        <v>2.5510000000000001E-2</v>
      </c>
    </row>
    <row r="20" spans="1:2">
      <c r="A20" s="32" t="s">
        <v>94</v>
      </c>
      <c r="B20" s="47">
        <v>6.3270000000000002E-3</v>
      </c>
    </row>
    <row r="21" spans="1:2">
      <c r="A21" s="32" t="s">
        <v>93</v>
      </c>
      <c r="B21" s="47">
        <v>5.6938000000000002E-2</v>
      </c>
    </row>
    <row r="22" spans="1:2">
      <c r="A22" s="32" t="s">
        <v>92</v>
      </c>
      <c r="B22" s="47">
        <v>9.7009999999999996E-3</v>
      </c>
    </row>
    <row r="23" spans="1:2">
      <c r="A23" s="32" t="s">
        <v>91</v>
      </c>
      <c r="B23" s="47">
        <v>6.6039999999999996E-3</v>
      </c>
    </row>
    <row r="24" spans="1:2">
      <c r="A24" s="32" t="s">
        <v>90</v>
      </c>
      <c r="B24" s="47">
        <v>2.643E-3</v>
      </c>
    </row>
    <row r="25" spans="1:2">
      <c r="A25" s="32" t="s">
        <v>89</v>
      </c>
      <c r="B25" s="47">
        <v>5.3239000000000002E-2</v>
      </c>
    </row>
    <row r="26" spans="1:2">
      <c r="A26" s="32" t="s">
        <v>88</v>
      </c>
      <c r="B26" s="47">
        <v>9.7009999999999996E-3</v>
      </c>
    </row>
    <row r="27" spans="1:2">
      <c r="A27" s="32" t="s">
        <v>87</v>
      </c>
      <c r="B27" s="47">
        <v>6.2919999999999998E-3</v>
      </c>
    </row>
    <row r="28" spans="1:2">
      <c r="A28" s="32" t="s">
        <v>174</v>
      </c>
      <c r="B28" s="47">
        <v>6.3270000000000002E-3</v>
      </c>
    </row>
    <row r="29" spans="1:2">
      <c r="A29" s="32" t="s">
        <v>86</v>
      </c>
      <c r="B29" s="47">
        <v>6.8459999999999997E-3</v>
      </c>
    </row>
    <row r="30" spans="1:2">
      <c r="A30" s="32" t="s">
        <v>85</v>
      </c>
      <c r="B30" s="47">
        <v>1.8135999999999999E-2</v>
      </c>
    </row>
    <row r="31" spans="1:2">
      <c r="A31" s="32" t="s">
        <v>84</v>
      </c>
      <c r="B31" s="47">
        <v>7.3399999999999995E-4</v>
      </c>
    </row>
    <row r="32" spans="1:2">
      <c r="A32" s="32" t="s">
        <v>173</v>
      </c>
      <c r="B32" s="47">
        <v>6.3270000000000002E-3</v>
      </c>
    </row>
    <row r="33" spans="1:2">
      <c r="A33" s="32" t="s">
        <v>83</v>
      </c>
      <c r="B33" s="47">
        <v>9.018E-3</v>
      </c>
    </row>
    <row r="34" spans="1:2">
      <c r="A34" s="32" t="s">
        <v>81</v>
      </c>
      <c r="B34" s="47">
        <v>6.803E-3</v>
      </c>
    </row>
    <row r="35" spans="1:2">
      <c r="A35" s="32" t="s">
        <v>80</v>
      </c>
      <c r="B35" s="47">
        <v>7.4819999999999999E-3</v>
      </c>
    </row>
    <row r="36" spans="1:2">
      <c r="A36" s="32" t="s">
        <v>172</v>
      </c>
      <c r="B36" s="47">
        <v>1.5661000000000001E-2</v>
      </c>
    </row>
    <row r="37" spans="1:2">
      <c r="A37" s="32" t="s">
        <v>78</v>
      </c>
      <c r="B37" s="47">
        <v>2.6394999999999998E-2</v>
      </c>
    </row>
    <row r="38" spans="1:2">
      <c r="A38" s="32" t="s">
        <v>171</v>
      </c>
      <c r="B38" s="47">
        <v>1.516E-3</v>
      </c>
    </row>
    <row r="39" spans="1:2">
      <c r="A39" s="32" t="s">
        <v>76</v>
      </c>
      <c r="B39" s="47">
        <v>5.6395000000000001E-2</v>
      </c>
    </row>
    <row r="40" spans="1:2">
      <c r="A40" s="32" t="s">
        <v>75</v>
      </c>
      <c r="B40" s="47">
        <v>0.10016899999999999</v>
      </c>
    </row>
    <row r="41" spans="1:2">
      <c r="A41" s="32" t="s">
        <v>74</v>
      </c>
      <c r="B41" s="47">
        <v>8.404E-3</v>
      </c>
    </row>
    <row r="42" spans="1:2">
      <c r="A42" s="32" t="s">
        <v>73</v>
      </c>
      <c r="B42" s="47">
        <v>8.9363999999999999E-2</v>
      </c>
    </row>
    <row r="43" spans="1:2">
      <c r="A43" s="32" t="s">
        <v>72</v>
      </c>
      <c r="B43" s="47">
        <v>2.5510000000000001E-2</v>
      </c>
    </row>
    <row r="44" spans="1:2">
      <c r="A44" s="32" t="s">
        <v>170</v>
      </c>
      <c r="B44" s="47">
        <v>1.0034E-2</v>
      </c>
    </row>
    <row r="45" spans="1:2">
      <c r="A45" s="32" t="s">
        <v>71</v>
      </c>
      <c r="B45" s="47">
        <v>4.6393999999999998E-2</v>
      </c>
    </row>
    <row r="46" spans="1:2">
      <c r="A46" s="32" t="s">
        <v>70</v>
      </c>
      <c r="B46" s="47">
        <v>1.3483E-2</v>
      </c>
    </row>
    <row r="47" spans="1:2">
      <c r="A47" s="32" t="s">
        <v>69</v>
      </c>
      <c r="B47" s="47">
        <v>1.1224E-2</v>
      </c>
    </row>
    <row r="48" spans="1:2">
      <c r="A48" s="32" t="s">
        <v>68</v>
      </c>
      <c r="B48" s="47">
        <v>1.3483E-2</v>
      </c>
    </row>
    <row r="49" spans="1:2">
      <c r="A49" s="32" t="s">
        <v>67</v>
      </c>
      <c r="B49" s="47">
        <v>2.0611999999999998E-2</v>
      </c>
    </row>
    <row r="50" spans="1:2">
      <c r="A50" s="32" t="s">
        <v>66</v>
      </c>
      <c r="B50" s="47">
        <v>8.3330000000000001E-3</v>
      </c>
    </row>
    <row r="51" spans="1:2">
      <c r="A51" s="32" t="s">
        <v>65</v>
      </c>
      <c r="B51" s="47">
        <v>1.3426E-2</v>
      </c>
    </row>
    <row r="52" spans="1:2">
      <c r="A52" s="32" t="s">
        <v>169</v>
      </c>
      <c r="B52" s="47">
        <v>2.4499999999999999E-4</v>
      </c>
    </row>
    <row r="53" spans="1:2">
      <c r="A53" s="32" t="s">
        <v>64</v>
      </c>
      <c r="B53" s="47">
        <v>3.4009999999999999E-3</v>
      </c>
    </row>
    <row r="54" spans="1:2">
      <c r="A54" s="32" t="s">
        <v>63</v>
      </c>
      <c r="B54" s="47">
        <v>1.8978999999999999E-2</v>
      </c>
    </row>
    <row r="55" spans="1:2">
      <c r="A55" s="32" t="s">
        <v>62</v>
      </c>
      <c r="B55" s="47">
        <v>1.1610000000000001E-2</v>
      </c>
    </row>
    <row r="56" spans="1:2">
      <c r="A56" s="32" t="s">
        <v>61</v>
      </c>
      <c r="B56" s="47">
        <v>3.6271999999999999E-2</v>
      </c>
    </row>
    <row r="57" spans="1:2">
      <c r="A57" s="32" t="s">
        <v>60</v>
      </c>
      <c r="B57" s="47">
        <v>7.1770000000000002E-3</v>
      </c>
    </row>
    <row r="58" spans="1:2">
      <c r="A58" s="32" t="s">
        <v>59</v>
      </c>
      <c r="B58" s="47">
        <v>4.8079999999999998E-3</v>
      </c>
    </row>
    <row r="59" spans="1:2">
      <c r="A59" s="32" t="s">
        <v>168</v>
      </c>
      <c r="B59" s="47">
        <v>1.044E-3</v>
      </c>
    </row>
    <row r="60" spans="1:2">
      <c r="A60" s="32" t="s">
        <v>58</v>
      </c>
      <c r="B60" s="47">
        <v>2.5305999999999999E-2</v>
      </c>
    </row>
    <row r="61" spans="1:2">
      <c r="A61" s="32" t="s">
        <v>57</v>
      </c>
      <c r="B61" s="47">
        <v>6.3270000000000002E-3</v>
      </c>
    </row>
    <row r="62" spans="1:2">
      <c r="A62" s="32" t="s">
        <v>167</v>
      </c>
      <c r="B62" s="47">
        <v>1.3483E-2</v>
      </c>
    </row>
    <row r="63" spans="1:2">
      <c r="A63" s="32" t="s">
        <v>56</v>
      </c>
      <c r="B63" s="47">
        <v>1.5214999999999999E-2</v>
      </c>
    </row>
    <row r="64" spans="1:2" ht="15" thickBot="1">
      <c r="A64" s="30" t="s">
        <v>55</v>
      </c>
      <c r="B64" s="46">
        <v>5.4660000000000004E-3</v>
      </c>
    </row>
    <row r="65" spans="1:5" ht="15" thickBot="1">
      <c r="A65" s="30" t="s">
        <v>54</v>
      </c>
      <c r="B65" s="46">
        <f>SUM(B7:B64)</f>
        <v>1.0000000000000002</v>
      </c>
    </row>
    <row r="67" spans="1:5" ht="43.2" customHeight="1">
      <c r="A67" s="59" t="s">
        <v>166</v>
      </c>
      <c r="B67" s="59"/>
      <c r="C67" s="59"/>
      <c r="D67" s="59"/>
      <c r="E67" s="59"/>
    </row>
    <row r="69" spans="1:5" ht="43.2" customHeight="1">
      <c r="A69" s="59" t="s">
        <v>165</v>
      </c>
      <c r="B69" s="59"/>
      <c r="C69" s="59"/>
      <c r="D69" s="59"/>
      <c r="E69" s="59"/>
    </row>
    <row r="70" spans="1:5" ht="15" thickBot="1"/>
    <row r="71" spans="1:5">
      <c r="A71" s="34" t="s">
        <v>89</v>
      </c>
      <c r="B71" s="48">
        <v>0.21029400000000001</v>
      </c>
    </row>
    <row r="72" spans="1:5">
      <c r="A72" s="32" t="s">
        <v>76</v>
      </c>
      <c r="B72" s="47">
        <v>0.128778</v>
      </c>
    </row>
    <row r="73" spans="1:5">
      <c r="A73" s="32" t="s">
        <v>75</v>
      </c>
      <c r="B73" s="47">
        <v>0.14019799999999999</v>
      </c>
    </row>
    <row r="74" spans="1:5">
      <c r="A74" s="32" t="s">
        <v>70</v>
      </c>
      <c r="B74" s="47">
        <v>0.120168</v>
      </c>
    </row>
    <row r="75" spans="1:5">
      <c r="A75" s="32" t="s">
        <v>67</v>
      </c>
      <c r="B75" s="47">
        <v>0.170238</v>
      </c>
    </row>
    <row r="76" spans="1:5">
      <c r="A76" s="32" t="s">
        <v>65</v>
      </c>
      <c r="B76" s="47">
        <v>0.120168</v>
      </c>
    </row>
    <row r="77" spans="1:5" ht="15" thickBot="1">
      <c r="A77" s="30" t="s">
        <v>58</v>
      </c>
      <c r="B77" s="46">
        <v>0.110156</v>
      </c>
    </row>
    <row r="78" spans="1:5" ht="15" thickBot="1">
      <c r="A78" s="30" t="s">
        <v>54</v>
      </c>
      <c r="B78" s="46">
        <f>SUM(B71:B77)</f>
        <v>1</v>
      </c>
    </row>
    <row r="80" spans="1:5" ht="43.2" customHeight="1">
      <c r="A80" s="59" t="s">
        <v>164</v>
      </c>
      <c r="B80" s="59"/>
      <c r="C80" s="59"/>
      <c r="D80" s="59"/>
      <c r="E80" s="59"/>
    </row>
    <row r="81" spans="1:5" ht="15" thickBot="1"/>
    <row r="82" spans="1:5">
      <c r="A82" s="34" t="s">
        <v>89</v>
      </c>
      <c r="B82" s="48">
        <v>0.1825</v>
      </c>
    </row>
    <row r="83" spans="1:5">
      <c r="A83" s="32" t="s">
        <v>87</v>
      </c>
      <c r="B83" s="47">
        <v>0.1825</v>
      </c>
    </row>
    <row r="84" spans="1:5" ht="55.2">
      <c r="A84" s="32" t="s">
        <v>163</v>
      </c>
      <c r="B84" s="47">
        <v>7.0000000000000007E-2</v>
      </c>
    </row>
    <row r="85" spans="1:5" ht="69">
      <c r="A85" s="32" t="s">
        <v>162</v>
      </c>
      <c r="B85" s="47">
        <v>1.7500000000000002E-2</v>
      </c>
    </row>
    <row r="86" spans="1:5">
      <c r="A86" s="32" t="s">
        <v>75</v>
      </c>
      <c r="B86" s="47">
        <v>0.1825</v>
      </c>
    </row>
    <row r="87" spans="1:5">
      <c r="A87" s="32" t="s">
        <v>72</v>
      </c>
      <c r="B87" s="47">
        <v>0.1825</v>
      </c>
    </row>
    <row r="88" spans="1:5" ht="15" thickBot="1">
      <c r="A88" s="30" t="s">
        <v>67</v>
      </c>
      <c r="B88" s="46">
        <v>0.1825</v>
      </c>
    </row>
    <row r="89" spans="1:5" ht="15" thickBot="1">
      <c r="A89" s="30" t="s">
        <v>54</v>
      </c>
      <c r="B89" s="46">
        <f>SUM(B82:B88)</f>
        <v>1</v>
      </c>
    </row>
    <row r="91" spans="1:5" ht="43.2" customHeight="1">
      <c r="A91" s="59" t="s">
        <v>161</v>
      </c>
      <c r="B91" s="59"/>
      <c r="C91" s="59"/>
      <c r="D91" s="59"/>
      <c r="E91" s="59"/>
    </row>
    <row r="92" spans="1:5" ht="15" thickBot="1"/>
    <row r="93" spans="1:5">
      <c r="A93" s="34" t="s">
        <v>108</v>
      </c>
      <c r="B93" s="48">
        <v>9.6775E-2</v>
      </c>
    </row>
    <row r="94" spans="1:5">
      <c r="A94" s="32" t="s">
        <v>89</v>
      </c>
      <c r="B94" s="47">
        <v>0.22580800000000001</v>
      </c>
    </row>
    <row r="95" spans="1:5">
      <c r="A95" s="32" t="s">
        <v>83</v>
      </c>
      <c r="B95" s="47">
        <v>9.6775E-2</v>
      </c>
    </row>
    <row r="96" spans="1:5">
      <c r="A96" s="32" t="s">
        <v>81</v>
      </c>
      <c r="B96" s="47">
        <v>0.17741699999999999</v>
      </c>
    </row>
    <row r="97" spans="1:5">
      <c r="A97" s="32" t="s">
        <v>160</v>
      </c>
      <c r="B97" s="47">
        <v>0.17741699999999999</v>
      </c>
    </row>
    <row r="98" spans="1:5" ht="15" thickBot="1">
      <c r="A98" s="30" t="s">
        <v>159</v>
      </c>
      <c r="B98" s="46">
        <v>0.22580800000000001</v>
      </c>
    </row>
    <row r="99" spans="1:5" ht="15" thickBot="1">
      <c r="A99" s="30" t="s">
        <v>54</v>
      </c>
      <c r="B99" s="46">
        <f>SUM(B93:B98)</f>
        <v>1</v>
      </c>
    </row>
    <row r="101" spans="1:5" ht="57.6" customHeight="1">
      <c r="A101" s="59" t="s">
        <v>158</v>
      </c>
      <c r="B101" s="59"/>
      <c r="C101" s="59"/>
      <c r="D101" s="59"/>
      <c r="E101" s="59"/>
    </row>
    <row r="102" spans="1:5" ht="15" thickBot="1"/>
    <row r="103" spans="1:5">
      <c r="A103" s="34" t="s">
        <v>98</v>
      </c>
      <c r="B103" s="48">
        <v>0.185588</v>
      </c>
    </row>
    <row r="104" spans="1:5">
      <c r="A104" s="32" t="s">
        <v>93</v>
      </c>
      <c r="B104" s="47">
        <v>0.13717299999999999</v>
      </c>
    </row>
    <row r="105" spans="1:5">
      <c r="A105" s="32" t="s">
        <v>92</v>
      </c>
      <c r="B105" s="47">
        <v>6.8586999999999995E-2</v>
      </c>
    </row>
    <row r="106" spans="1:5">
      <c r="A106" s="32" t="s">
        <v>88</v>
      </c>
      <c r="B106" s="47">
        <v>4.4380000000000003E-2</v>
      </c>
    </row>
    <row r="107" spans="1:5">
      <c r="A107" s="32" t="s">
        <v>85</v>
      </c>
      <c r="B107" s="47">
        <v>6.8586999999999995E-2</v>
      </c>
    </row>
    <row r="108" spans="1:5">
      <c r="A108" s="32" t="s">
        <v>83</v>
      </c>
      <c r="B108" s="47">
        <v>7.2411000000000003E-2</v>
      </c>
    </row>
    <row r="109" spans="1:5">
      <c r="A109" s="32" t="s">
        <v>74</v>
      </c>
      <c r="B109" s="47">
        <v>4.8273000000000003E-2</v>
      </c>
    </row>
    <row r="110" spans="1:5">
      <c r="A110" s="32" t="s">
        <v>71</v>
      </c>
      <c r="B110" s="47">
        <v>6.8586999999999995E-2</v>
      </c>
    </row>
    <row r="111" spans="1:5">
      <c r="A111" s="32" t="s">
        <v>70</v>
      </c>
      <c r="B111" s="47">
        <v>2.1722999999999999E-2</v>
      </c>
    </row>
    <row r="112" spans="1:5">
      <c r="A112" s="32" t="s">
        <v>68</v>
      </c>
      <c r="B112" s="47">
        <v>3.6206000000000002E-2</v>
      </c>
    </row>
    <row r="113" spans="1:2">
      <c r="A113" s="32" t="s">
        <v>66</v>
      </c>
      <c r="B113" s="47">
        <v>1.4482E-2</v>
      </c>
    </row>
    <row r="114" spans="1:2">
      <c r="A114" s="32" t="s">
        <v>61</v>
      </c>
      <c r="B114" s="47">
        <v>6.8586999999999995E-2</v>
      </c>
    </row>
    <row r="115" spans="1:2" ht="15" thickBot="1">
      <c r="A115" s="30" t="s">
        <v>58</v>
      </c>
      <c r="B115" s="46">
        <v>0.16541500000000001</v>
      </c>
    </row>
    <row r="116" spans="1:2" ht="15" thickBot="1">
      <c r="A116" s="30" t="s">
        <v>54</v>
      </c>
      <c r="B116" s="46">
        <f>SUM(B103:B115)</f>
        <v>0.99999899999999986</v>
      </c>
    </row>
  </sheetData>
  <mergeCells count="7">
    <mergeCell ref="A101:E101"/>
    <mergeCell ref="A3:E3"/>
    <mergeCell ref="A5:E5"/>
    <mergeCell ref="A67:E67"/>
    <mergeCell ref="A69:E69"/>
    <mergeCell ref="A80:E80"/>
    <mergeCell ref="A91:E91"/>
  </mergeCells>
  <hyperlinks>
    <hyperlink ref="A3" r:id="rId1"/>
  </hyperlinks>
  <pageMargins left="0.5" right="0.5" top="0.5" bottom="1" header="0.3" footer="0.3"/>
  <pageSetup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
  <sheetViews>
    <sheetView workbookViewId="0">
      <selection activeCell="E18" sqref="E18"/>
    </sheetView>
  </sheetViews>
  <sheetFormatPr defaultRowHeight="14.4"/>
  <cols>
    <col min="1" max="1" width="32" customWidth="1"/>
    <col min="2" max="2" width="17.33203125" style="26" customWidth="1"/>
  </cols>
  <sheetData>
    <row r="1" spans="1:5" ht="21">
      <c r="A1" s="36" t="s">
        <v>183</v>
      </c>
    </row>
    <row r="2" spans="1:5" ht="18">
      <c r="A2" s="35" t="s">
        <v>182</v>
      </c>
    </row>
    <row r="3" spans="1:5" ht="28.8" customHeight="1">
      <c r="A3" s="60" t="s">
        <v>178</v>
      </c>
      <c r="B3" s="60"/>
      <c r="C3" s="60"/>
      <c r="D3" s="60"/>
      <c r="E3" s="60"/>
    </row>
    <row r="5" spans="1:5" ht="28.8" customHeight="1">
      <c r="A5" s="59" t="s">
        <v>181</v>
      </c>
      <c r="B5" s="59"/>
      <c r="C5" s="59"/>
      <c r="D5" s="59"/>
      <c r="E5" s="59"/>
    </row>
    <row r="6" spans="1:5" ht="15" thickBot="1"/>
    <row r="7" spans="1:5">
      <c r="A7" s="34" t="s">
        <v>108</v>
      </c>
      <c r="B7" s="48">
        <v>3.9522000000000002E-2</v>
      </c>
    </row>
    <row r="8" spans="1:5">
      <c r="A8" s="32" t="s">
        <v>176</v>
      </c>
      <c r="B8" s="47">
        <v>3.9999999999999998E-6</v>
      </c>
    </row>
    <row r="9" spans="1:5">
      <c r="A9" s="32" t="s">
        <v>107</v>
      </c>
      <c r="B9" s="47">
        <v>5.9699999999999998E-4</v>
      </c>
    </row>
    <row r="10" spans="1:5">
      <c r="A10" s="32" t="s">
        <v>105</v>
      </c>
      <c r="B10" s="47">
        <v>3.1930000000000001E-3</v>
      </c>
    </row>
    <row r="11" spans="1:5">
      <c r="A11" s="32" t="s">
        <v>104</v>
      </c>
      <c r="B11" s="47">
        <v>6.11E-4</v>
      </c>
    </row>
    <row r="12" spans="1:5">
      <c r="A12" s="32" t="s">
        <v>103</v>
      </c>
      <c r="B12" s="47">
        <v>3.4099999999999999E-4</v>
      </c>
    </row>
    <row r="13" spans="1:5">
      <c r="A13" s="32" t="s">
        <v>102</v>
      </c>
      <c r="B13" s="47">
        <v>2.6634000000000001E-2</v>
      </c>
    </row>
    <row r="14" spans="1:5">
      <c r="A14" s="32" t="s">
        <v>101</v>
      </c>
      <c r="B14" s="47">
        <v>1.17E-3</v>
      </c>
    </row>
    <row r="15" spans="1:5">
      <c r="A15" s="32" t="s">
        <v>100</v>
      </c>
      <c r="B15" s="47">
        <v>3.016E-3</v>
      </c>
    </row>
    <row r="16" spans="1:5">
      <c r="A16" s="32" t="s">
        <v>98</v>
      </c>
      <c r="B16" s="47">
        <v>2.1547E-2</v>
      </c>
    </row>
    <row r="17" spans="1:2">
      <c r="A17" s="32" t="s">
        <v>97</v>
      </c>
      <c r="B17" s="47">
        <v>5.3600000000000002E-4</v>
      </c>
    </row>
    <row r="18" spans="1:2">
      <c r="A18" s="32" t="s">
        <v>95</v>
      </c>
      <c r="B18" s="47">
        <v>1.696E-3</v>
      </c>
    </row>
    <row r="19" spans="1:2">
      <c r="A19" s="32" t="s">
        <v>175</v>
      </c>
      <c r="B19" s="47">
        <v>3.3930000000000002E-3</v>
      </c>
    </row>
    <row r="20" spans="1:2">
      <c r="A20" s="32" t="s">
        <v>94</v>
      </c>
      <c r="B20" s="47">
        <v>1.4319999999999999E-3</v>
      </c>
    </row>
    <row r="21" spans="1:2">
      <c r="A21" s="32" t="s">
        <v>93</v>
      </c>
      <c r="B21" s="47">
        <v>2.5687000000000001E-2</v>
      </c>
    </row>
    <row r="22" spans="1:2">
      <c r="A22" s="32" t="s">
        <v>92</v>
      </c>
      <c r="B22" s="47">
        <v>3.839E-3</v>
      </c>
    </row>
    <row r="23" spans="1:2">
      <c r="A23" s="32" t="s">
        <v>91</v>
      </c>
      <c r="B23" s="47">
        <v>1.866E-3</v>
      </c>
    </row>
    <row r="24" spans="1:2">
      <c r="A24" s="32" t="s">
        <v>90</v>
      </c>
      <c r="B24" s="47">
        <v>5.4299999999999997E-4</v>
      </c>
    </row>
    <row r="25" spans="1:2">
      <c r="A25" s="32" t="s">
        <v>89</v>
      </c>
      <c r="B25" s="47">
        <v>0.40135300000000002</v>
      </c>
    </row>
    <row r="26" spans="1:2">
      <c r="A26" s="32" t="s">
        <v>88</v>
      </c>
      <c r="B26" s="47">
        <v>2.3990000000000001E-3</v>
      </c>
    </row>
    <row r="27" spans="1:2">
      <c r="A27" s="32" t="s">
        <v>87</v>
      </c>
      <c r="B27" s="47">
        <v>3.7420000000000001E-3</v>
      </c>
    </row>
    <row r="28" spans="1:2">
      <c r="A28" s="32" t="s">
        <v>174</v>
      </c>
      <c r="B28" s="47">
        <v>1.3300000000000001E-4</v>
      </c>
    </row>
    <row r="29" spans="1:2">
      <c r="A29" s="32" t="s">
        <v>86</v>
      </c>
      <c r="B29" s="47">
        <v>1.9750000000000002E-3</v>
      </c>
    </row>
    <row r="30" spans="1:2">
      <c r="A30" s="32" t="s">
        <v>85</v>
      </c>
      <c r="B30" s="47">
        <v>3.4640000000000001E-3</v>
      </c>
    </row>
    <row r="31" spans="1:2">
      <c r="A31" s="32" t="s">
        <v>84</v>
      </c>
      <c r="B31" s="47">
        <v>2.13E-4</v>
      </c>
    </row>
    <row r="32" spans="1:2">
      <c r="A32" s="32" t="s">
        <v>173</v>
      </c>
      <c r="B32" s="47">
        <v>7.1000000000000005E-5</v>
      </c>
    </row>
    <row r="33" spans="1:2">
      <c r="A33" s="32" t="s">
        <v>83</v>
      </c>
      <c r="B33" s="47">
        <v>6.0390000000000001E-3</v>
      </c>
    </row>
    <row r="34" spans="1:2">
      <c r="A34" s="32" t="s">
        <v>81</v>
      </c>
      <c r="B34" s="47">
        <v>3.5200000000000001E-3</v>
      </c>
    </row>
    <row r="35" spans="1:2">
      <c r="A35" s="32" t="s">
        <v>80</v>
      </c>
      <c r="B35" s="47">
        <v>1.2440000000000001E-3</v>
      </c>
    </row>
    <row r="36" spans="1:2">
      <c r="A36" s="32" t="s">
        <v>172</v>
      </c>
      <c r="B36" s="47">
        <v>8.4582000000000004E-2</v>
      </c>
    </row>
    <row r="37" spans="1:2">
      <c r="A37" s="32" t="s">
        <v>78</v>
      </c>
      <c r="B37" s="47">
        <v>2.6670000000000001E-3</v>
      </c>
    </row>
    <row r="38" spans="1:2">
      <c r="A38" s="32" t="s">
        <v>171</v>
      </c>
      <c r="B38" s="47">
        <v>2.7300000000000002E-4</v>
      </c>
    </row>
    <row r="39" spans="1:2">
      <c r="A39" s="32" t="s">
        <v>76</v>
      </c>
      <c r="B39" s="47">
        <v>3.2233999999999999E-2</v>
      </c>
    </row>
    <row r="40" spans="1:2">
      <c r="A40" s="32" t="s">
        <v>75</v>
      </c>
      <c r="B40" s="47">
        <v>2.1350000000000001E-2</v>
      </c>
    </row>
    <row r="41" spans="1:2">
      <c r="A41" s="32" t="s">
        <v>74</v>
      </c>
      <c r="B41" s="47">
        <v>2.1359999999999999E-3</v>
      </c>
    </row>
    <row r="42" spans="1:2">
      <c r="A42" s="32" t="s">
        <v>73</v>
      </c>
      <c r="B42" s="47">
        <v>3.4715000000000003E-2</v>
      </c>
    </row>
    <row r="43" spans="1:2">
      <c r="A43" s="32" t="s">
        <v>72</v>
      </c>
      <c r="B43" s="47">
        <v>5.6094999999999999E-2</v>
      </c>
    </row>
    <row r="44" spans="1:2">
      <c r="A44" s="32" t="s">
        <v>170</v>
      </c>
      <c r="B44" s="47">
        <v>1.9161000000000001E-2</v>
      </c>
    </row>
    <row r="45" spans="1:2">
      <c r="A45" s="32" t="s">
        <v>71</v>
      </c>
      <c r="B45" s="47">
        <v>8.8540000000000008E-3</v>
      </c>
    </row>
    <row r="46" spans="1:2">
      <c r="A46" s="32" t="s">
        <v>70</v>
      </c>
      <c r="B46" s="47">
        <v>6.0070000000000002E-3</v>
      </c>
    </row>
    <row r="47" spans="1:2">
      <c r="A47" s="32" t="s">
        <v>69</v>
      </c>
      <c r="B47" s="47">
        <v>1.8974000000000001E-2</v>
      </c>
    </row>
    <row r="48" spans="1:2">
      <c r="A48" s="32" t="s">
        <v>68</v>
      </c>
      <c r="B48" s="47">
        <v>1.6560999999999999E-2</v>
      </c>
    </row>
    <row r="49" spans="1:2">
      <c r="A49" s="32" t="s">
        <v>67</v>
      </c>
      <c r="B49" s="47">
        <v>5.8082000000000002E-2</v>
      </c>
    </row>
    <row r="50" spans="1:2">
      <c r="A50" s="32" t="s">
        <v>66</v>
      </c>
      <c r="B50" s="47">
        <v>6.1279999999999998E-3</v>
      </c>
    </row>
    <row r="51" spans="1:2">
      <c r="A51" s="32" t="s">
        <v>65</v>
      </c>
      <c r="B51" s="47">
        <v>4.1159999999999999E-3</v>
      </c>
    </row>
    <row r="52" spans="1:2">
      <c r="A52" s="32" t="s">
        <v>169</v>
      </c>
      <c r="B52" s="47">
        <v>3.6999999999999998E-5</v>
      </c>
    </row>
    <row r="53" spans="1:2">
      <c r="A53" s="32" t="s">
        <v>64</v>
      </c>
      <c r="B53" s="47">
        <v>7.5000000000000002E-4</v>
      </c>
    </row>
    <row r="54" spans="1:2">
      <c r="A54" s="32" t="s">
        <v>63</v>
      </c>
      <c r="B54" s="47">
        <v>1.0363000000000001E-2</v>
      </c>
    </row>
    <row r="55" spans="1:2">
      <c r="A55" s="32" t="s">
        <v>62</v>
      </c>
      <c r="B55" s="47">
        <v>1.3043000000000001E-2</v>
      </c>
    </row>
    <row r="56" spans="1:2">
      <c r="A56" s="32" t="s">
        <v>61</v>
      </c>
      <c r="B56" s="47">
        <v>5.2750000000000002E-3</v>
      </c>
    </row>
    <row r="57" spans="1:2">
      <c r="A57" s="32" t="s">
        <v>60</v>
      </c>
      <c r="B57" s="47">
        <v>1.3439999999999999E-3</v>
      </c>
    </row>
    <row r="58" spans="1:2">
      <c r="A58" s="32" t="s">
        <v>59</v>
      </c>
      <c r="B58" s="47">
        <v>1.444E-3</v>
      </c>
    </row>
    <row r="59" spans="1:2">
      <c r="A59" s="32" t="s">
        <v>168</v>
      </c>
      <c r="B59" s="47">
        <v>3.4600000000000001E-4</v>
      </c>
    </row>
    <row r="60" spans="1:2">
      <c r="A60" s="32" t="s">
        <v>58</v>
      </c>
      <c r="B60" s="47">
        <v>1.4116E-2</v>
      </c>
    </row>
    <row r="61" spans="1:2">
      <c r="A61" s="32" t="s">
        <v>57</v>
      </c>
      <c r="B61" s="47">
        <v>7.0600000000000003E-4</v>
      </c>
    </row>
    <row r="62" spans="1:2">
      <c r="A62" s="32" t="s">
        <v>167</v>
      </c>
      <c r="B62" s="47">
        <v>1.7193E-2</v>
      </c>
    </row>
    <row r="63" spans="1:2">
      <c r="A63" s="32" t="s">
        <v>56</v>
      </c>
      <c r="B63" s="47">
        <v>2.5430000000000001E-3</v>
      </c>
    </row>
    <row r="64" spans="1:2" ht="15" thickBot="1">
      <c r="A64" s="30" t="s">
        <v>55</v>
      </c>
      <c r="B64" s="46">
        <v>1.1249999999999999E-3</v>
      </c>
    </row>
    <row r="65" spans="1:2" ht="15" thickBot="1">
      <c r="A65" s="30" t="s">
        <v>54</v>
      </c>
      <c r="B65" s="46">
        <f>SUM(B7:B64)</f>
        <v>1.0000000000000002</v>
      </c>
    </row>
  </sheetData>
  <mergeCells count="2">
    <mergeCell ref="A3:E3"/>
    <mergeCell ref="A5:E5"/>
  </mergeCells>
  <hyperlinks>
    <hyperlink ref="A3" r:id="rId1"/>
  </hyperlinks>
  <pageMargins left="0.5" right="0.5" top="0.5" bottom="1" header="0.3" footer="0.3"/>
  <pageSetup scale="6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workbookViewId="0">
      <selection activeCell="A11" sqref="A11"/>
    </sheetView>
  </sheetViews>
  <sheetFormatPr defaultRowHeight="14.4"/>
  <cols>
    <col min="1" max="1" width="32" customWidth="1"/>
    <col min="2" max="2" width="17.33203125" style="26" customWidth="1"/>
  </cols>
  <sheetData>
    <row r="1" spans="1:5" ht="21">
      <c r="A1" s="36" t="s">
        <v>186</v>
      </c>
    </row>
    <row r="2" spans="1:5" ht="18">
      <c r="A2" s="35" t="s">
        <v>185</v>
      </c>
    </row>
    <row r="3" spans="1:5" ht="28.8" customHeight="1">
      <c r="A3" s="60" t="s">
        <v>178</v>
      </c>
      <c r="B3" s="60"/>
      <c r="C3" s="60"/>
      <c r="D3" s="60"/>
      <c r="E3" s="60"/>
    </row>
    <row r="5" spans="1:5" ht="129.6" customHeight="1">
      <c r="A5" s="59" t="s">
        <v>184</v>
      </c>
      <c r="B5" s="59"/>
      <c r="C5" s="59"/>
      <c r="D5" s="59"/>
      <c r="E5" s="59"/>
    </row>
  </sheetData>
  <mergeCells count="2">
    <mergeCell ref="A3:E3"/>
    <mergeCell ref="A5:E5"/>
  </mergeCells>
  <hyperlinks>
    <hyperlink ref="A3" r:id="rId1"/>
  </hyperlinks>
  <pageMargins left="0.5" right="0.5" top="0.5" bottom="1"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workbookViewId="0">
      <selection activeCell="A11" sqref="A11"/>
    </sheetView>
  </sheetViews>
  <sheetFormatPr defaultRowHeight="14.4"/>
  <cols>
    <col min="1" max="1" width="32" customWidth="1"/>
    <col min="2" max="2" width="17.33203125" style="26" customWidth="1"/>
  </cols>
  <sheetData>
    <row r="1" spans="1:5" ht="21">
      <c r="A1" s="36" t="s">
        <v>23</v>
      </c>
    </row>
    <row r="2" spans="1:5" ht="18">
      <c r="A2" s="35" t="s">
        <v>189</v>
      </c>
    </row>
    <row r="3" spans="1:5" ht="28.8" customHeight="1">
      <c r="A3" s="60" t="s">
        <v>188</v>
      </c>
      <c r="B3" s="60"/>
      <c r="C3" s="60"/>
      <c r="D3" s="60"/>
      <c r="E3" s="60"/>
    </row>
    <row r="5" spans="1:5" ht="100.8" customHeight="1">
      <c r="A5" s="59" t="s">
        <v>187</v>
      </c>
      <c r="B5" s="59"/>
      <c r="C5" s="59"/>
      <c r="D5" s="59"/>
      <c r="E5" s="59"/>
    </row>
    <row r="6" spans="1:5" ht="15" thickBot="1"/>
    <row r="7" spans="1:5">
      <c r="A7" s="54" t="s">
        <v>108</v>
      </c>
      <c r="B7" s="53">
        <v>4.4128000000000001E-2</v>
      </c>
    </row>
    <row r="8" spans="1:5">
      <c r="A8" s="52" t="s">
        <v>176</v>
      </c>
      <c r="B8" s="51">
        <v>2.5000000000000001E-5</v>
      </c>
    </row>
    <row r="9" spans="1:5">
      <c r="A9" s="52" t="s">
        <v>107</v>
      </c>
      <c r="B9" s="51">
        <v>1.1410000000000001E-3</v>
      </c>
    </row>
    <row r="10" spans="1:5">
      <c r="A10" s="52" t="s">
        <v>105</v>
      </c>
      <c r="B10" s="51">
        <v>3.8180000000000002E-3</v>
      </c>
    </row>
    <row r="11" spans="1:5">
      <c r="A11" s="52" t="s">
        <v>104</v>
      </c>
      <c r="B11" s="51">
        <v>7.1100000000000004E-4</v>
      </c>
    </row>
    <row r="12" spans="1:5">
      <c r="A12" s="52" t="s">
        <v>103</v>
      </c>
      <c r="B12" s="51">
        <v>2.9599999999999998E-4</v>
      </c>
    </row>
    <row r="13" spans="1:5">
      <c r="A13" s="52" t="s">
        <v>102</v>
      </c>
      <c r="B13" s="51">
        <v>2.7404999999999999E-2</v>
      </c>
    </row>
    <row r="14" spans="1:5">
      <c r="A14" s="52" t="s">
        <v>101</v>
      </c>
      <c r="B14" s="51">
        <v>6.6200000000000005E-4</v>
      </c>
    </row>
    <row r="15" spans="1:5">
      <c r="A15" s="52" t="s">
        <v>100</v>
      </c>
      <c r="B15" s="51">
        <v>4.8960000000000002E-3</v>
      </c>
    </row>
    <row r="16" spans="1:5">
      <c r="A16" s="52" t="s">
        <v>98</v>
      </c>
      <c r="B16" s="51">
        <v>2.9891999999999998E-2</v>
      </c>
    </row>
    <row r="17" spans="1:2">
      <c r="A17" s="52" t="s">
        <v>97</v>
      </c>
      <c r="B17" s="51">
        <v>9.5E-4</v>
      </c>
    </row>
    <row r="18" spans="1:2">
      <c r="A18" s="52" t="s">
        <v>95</v>
      </c>
      <c r="B18" s="51">
        <v>2.2750000000000001E-3</v>
      </c>
    </row>
    <row r="19" spans="1:2">
      <c r="A19" s="52" t="s">
        <v>175</v>
      </c>
      <c r="B19" s="51">
        <v>2.454E-3</v>
      </c>
    </row>
    <row r="20" spans="1:2">
      <c r="A20" s="52" t="s">
        <v>94</v>
      </c>
      <c r="B20" s="51">
        <v>7.36E-4</v>
      </c>
    </row>
    <row r="21" spans="1:2">
      <c r="A21" s="52" t="s">
        <v>93</v>
      </c>
      <c r="B21" s="51">
        <v>1.9900999999999999E-2</v>
      </c>
    </row>
    <row r="22" spans="1:2">
      <c r="A22" s="52" t="s">
        <v>92</v>
      </c>
      <c r="B22" s="51">
        <v>1.9070000000000001E-3</v>
      </c>
    </row>
    <row r="23" spans="1:2">
      <c r="A23" s="52" t="s">
        <v>91</v>
      </c>
      <c r="B23" s="51">
        <v>1.0120000000000001E-3</v>
      </c>
    </row>
    <row r="24" spans="1:2">
      <c r="A24" s="52" t="s">
        <v>90</v>
      </c>
      <c r="B24" s="51">
        <v>3.2600000000000001E-4</v>
      </c>
    </row>
    <row r="25" spans="1:2">
      <c r="A25" s="52" t="s">
        <v>89</v>
      </c>
      <c r="B25" s="51">
        <v>0.29801899999999998</v>
      </c>
    </row>
    <row r="26" spans="1:2">
      <c r="A26" s="52" t="s">
        <v>88</v>
      </c>
      <c r="B26" s="51">
        <v>2.624E-3</v>
      </c>
    </row>
    <row r="27" spans="1:2">
      <c r="A27" s="52" t="s">
        <v>87</v>
      </c>
      <c r="B27" s="51">
        <v>6.1029999999999999E-3</v>
      </c>
    </row>
    <row r="28" spans="1:2">
      <c r="A28" s="52" t="s">
        <v>174</v>
      </c>
      <c r="B28" s="51">
        <v>4.0200000000000001E-4</v>
      </c>
    </row>
    <row r="29" spans="1:2">
      <c r="A29" s="52" t="s">
        <v>86</v>
      </c>
      <c r="B29" s="51">
        <v>2.709E-3</v>
      </c>
    </row>
    <row r="30" spans="1:2">
      <c r="A30" s="52" t="s">
        <v>85</v>
      </c>
      <c r="B30" s="51">
        <v>5.7390000000000002E-3</v>
      </c>
    </row>
    <row r="31" spans="1:2">
      <c r="A31" s="52" t="s">
        <v>84</v>
      </c>
      <c r="B31" s="51">
        <v>2.12E-4</v>
      </c>
    </row>
    <row r="32" spans="1:2">
      <c r="A32" s="52" t="s">
        <v>173</v>
      </c>
      <c r="B32" s="51">
        <v>9.5699999999999995E-4</v>
      </c>
    </row>
    <row r="33" spans="1:2">
      <c r="A33" s="52" t="s">
        <v>83</v>
      </c>
      <c r="B33" s="51">
        <v>7.6689999999999996E-3</v>
      </c>
    </row>
    <row r="34" spans="1:2">
      <c r="A34" s="52" t="s">
        <v>81</v>
      </c>
      <c r="B34" s="51">
        <v>3.2590000000000002E-3</v>
      </c>
    </row>
    <row r="35" spans="1:2">
      <c r="A35" s="52" t="s">
        <v>80</v>
      </c>
      <c r="B35" s="51">
        <v>1.684E-3</v>
      </c>
    </row>
    <row r="36" spans="1:2">
      <c r="A36" s="52" t="s">
        <v>172</v>
      </c>
      <c r="B36" s="51">
        <v>8.6267999999999997E-2</v>
      </c>
    </row>
    <row r="37" spans="1:2">
      <c r="A37" s="52" t="s">
        <v>78</v>
      </c>
      <c r="B37" s="51">
        <v>7.6940000000000003E-3</v>
      </c>
    </row>
    <row r="38" spans="1:2">
      <c r="A38" s="52" t="s">
        <v>171</v>
      </c>
      <c r="B38" s="51">
        <v>7.7200000000000001E-4</v>
      </c>
    </row>
    <row r="39" spans="1:2">
      <c r="A39" s="52" t="s">
        <v>76</v>
      </c>
      <c r="B39" s="51">
        <v>3.2023000000000003E-2</v>
      </c>
    </row>
    <row r="40" spans="1:2">
      <c r="A40" s="52" t="s">
        <v>75</v>
      </c>
      <c r="B40" s="51">
        <v>5.1290000000000002E-2</v>
      </c>
    </row>
    <row r="41" spans="1:2">
      <c r="A41" s="52" t="s">
        <v>74</v>
      </c>
      <c r="B41" s="51">
        <v>7.7700000000000002E-4</v>
      </c>
    </row>
    <row r="42" spans="1:2">
      <c r="A42" s="52" t="s">
        <v>73</v>
      </c>
      <c r="B42" s="51">
        <v>5.2226000000000002E-2</v>
      </c>
    </row>
    <row r="43" spans="1:2">
      <c r="A43" s="52" t="s">
        <v>72</v>
      </c>
      <c r="B43" s="51">
        <v>6.7499000000000003E-2</v>
      </c>
    </row>
    <row r="44" spans="1:2">
      <c r="A44" s="52" t="s">
        <v>170</v>
      </c>
      <c r="B44" s="51">
        <v>2.2669000000000002E-2</v>
      </c>
    </row>
    <row r="45" spans="1:2">
      <c r="A45" s="52" t="s">
        <v>71</v>
      </c>
      <c r="B45" s="51">
        <v>1.7058E-2</v>
      </c>
    </row>
    <row r="46" spans="1:2">
      <c r="A46" s="52" t="s">
        <v>70</v>
      </c>
      <c r="B46" s="51">
        <v>8.2990000000000008E-3</v>
      </c>
    </row>
    <row r="47" spans="1:2">
      <c r="A47" s="52" t="s">
        <v>69</v>
      </c>
      <c r="B47" s="51">
        <v>2.0628000000000001E-2</v>
      </c>
    </row>
    <row r="48" spans="1:2">
      <c r="A48" s="52" t="s">
        <v>68</v>
      </c>
      <c r="B48" s="51">
        <v>1.3638000000000001E-2</v>
      </c>
    </row>
    <row r="49" spans="1:2">
      <c r="A49" s="52" t="s">
        <v>67</v>
      </c>
      <c r="B49" s="51">
        <v>6.0031000000000001E-2</v>
      </c>
    </row>
    <row r="50" spans="1:2">
      <c r="A50" s="52" t="s">
        <v>66</v>
      </c>
      <c r="B50" s="51">
        <v>6.038E-3</v>
      </c>
    </row>
    <row r="51" spans="1:2">
      <c r="A51" s="52" t="s">
        <v>169</v>
      </c>
      <c r="B51" s="51">
        <v>5.5000000000000002E-5</v>
      </c>
    </row>
    <row r="52" spans="1:2">
      <c r="A52" s="52" t="s">
        <v>64</v>
      </c>
      <c r="B52" s="51">
        <v>1.274E-3</v>
      </c>
    </row>
    <row r="53" spans="1:2">
      <c r="A53" s="52" t="s">
        <v>63</v>
      </c>
      <c r="B53" s="51">
        <v>1.1398E-2</v>
      </c>
    </row>
    <row r="54" spans="1:2">
      <c r="A54" s="52" t="s">
        <v>62</v>
      </c>
      <c r="B54" s="51">
        <v>1.4352999999999999E-2</v>
      </c>
    </row>
    <row r="55" spans="1:2">
      <c r="A55" s="52" t="s">
        <v>61</v>
      </c>
      <c r="B55" s="51">
        <v>9.2999999999999992E-3</v>
      </c>
    </row>
    <row r="56" spans="1:2">
      <c r="A56" s="52" t="s">
        <v>60</v>
      </c>
      <c r="B56" s="51">
        <v>1.111E-3</v>
      </c>
    </row>
    <row r="57" spans="1:2">
      <c r="A57" s="52" t="s">
        <v>59</v>
      </c>
      <c r="B57" s="51">
        <v>1.139E-3</v>
      </c>
    </row>
    <row r="58" spans="1:2">
      <c r="A58" s="52" t="s">
        <v>58</v>
      </c>
      <c r="B58" s="51">
        <v>1.1402000000000001E-2</v>
      </c>
    </row>
    <row r="59" spans="1:2">
      <c r="A59" s="52" t="s">
        <v>57</v>
      </c>
      <c r="B59" s="51">
        <v>2.0590000000000001E-3</v>
      </c>
    </row>
    <row r="60" spans="1:2">
      <c r="A60" s="52" t="s">
        <v>167</v>
      </c>
      <c r="B60" s="51">
        <v>2.2509000000000001E-2</v>
      </c>
    </row>
    <row r="61" spans="1:2">
      <c r="A61" s="52" t="s">
        <v>56</v>
      </c>
      <c r="B61" s="51">
        <v>5.4910000000000002E-3</v>
      </c>
    </row>
    <row r="62" spans="1:2" ht="15" thickBot="1">
      <c r="A62" s="50" t="s">
        <v>55</v>
      </c>
      <c r="B62" s="49">
        <v>1.0870000000000001E-3</v>
      </c>
    </row>
    <row r="63" spans="1:2" ht="15" thickBot="1">
      <c r="A63" s="50" t="s">
        <v>54</v>
      </c>
      <c r="B63" s="49">
        <f>SUM(B7:B62)</f>
        <v>1</v>
      </c>
    </row>
  </sheetData>
  <mergeCells count="2">
    <mergeCell ref="A3:E3"/>
    <mergeCell ref="A5:E5"/>
  </mergeCells>
  <hyperlinks>
    <hyperlink ref="A3" r:id="rId1"/>
  </hyperlinks>
  <pageMargins left="0.5" right="0.5" top="0.5" bottom="1" header="0.3" footer="0.3"/>
  <pageSetup scale="66"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7"/>
  <sheetViews>
    <sheetView workbookViewId="0">
      <selection activeCell="A11" sqref="A11"/>
    </sheetView>
  </sheetViews>
  <sheetFormatPr defaultRowHeight="14.4"/>
  <cols>
    <col min="1" max="1" width="32" customWidth="1"/>
    <col min="2" max="2" width="17.33203125" style="26" customWidth="1"/>
  </cols>
  <sheetData>
    <row r="1" spans="1:5" ht="21">
      <c r="A1" s="36" t="s">
        <v>20</v>
      </c>
    </row>
    <row r="2" spans="1:5" ht="18">
      <c r="A2" s="35" t="s">
        <v>192</v>
      </c>
    </row>
    <row r="3" spans="1:5" ht="28.8" customHeight="1">
      <c r="A3" s="60" t="s">
        <v>188</v>
      </c>
      <c r="B3" s="60"/>
      <c r="C3" s="60"/>
      <c r="D3" s="60"/>
      <c r="E3" s="60"/>
    </row>
    <row r="5" spans="1:5" ht="100.8" customHeight="1">
      <c r="A5" s="59" t="s">
        <v>191</v>
      </c>
      <c r="B5" s="59"/>
      <c r="C5" s="59"/>
      <c r="D5" s="59"/>
      <c r="E5" s="59"/>
    </row>
    <row r="6" spans="1:5" ht="15" thickBot="1"/>
    <row r="7" spans="1:5">
      <c r="A7" s="54" t="s">
        <v>108</v>
      </c>
      <c r="B7" s="53">
        <v>3.4667000000000003E-2</v>
      </c>
    </row>
    <row r="8" spans="1:5">
      <c r="A8" s="52" t="s">
        <v>176</v>
      </c>
      <c r="B8" s="51">
        <v>1.8200000000000001E-4</v>
      </c>
    </row>
    <row r="9" spans="1:5">
      <c r="A9" s="52" t="s">
        <v>107</v>
      </c>
      <c r="B9" s="51">
        <v>1.341E-3</v>
      </c>
    </row>
    <row r="10" spans="1:5">
      <c r="A10" s="52" t="s">
        <v>105</v>
      </c>
      <c r="B10" s="51">
        <v>6.646E-3</v>
      </c>
    </row>
    <row r="11" spans="1:5">
      <c r="A11" s="52" t="s">
        <v>104</v>
      </c>
      <c r="B11" s="51">
        <v>9.4300000000000004E-4</v>
      </c>
    </row>
    <row r="12" spans="1:5">
      <c r="A12" s="52" t="s">
        <v>103</v>
      </c>
      <c r="B12" s="51">
        <v>5.13E-4</v>
      </c>
    </row>
    <row r="13" spans="1:5">
      <c r="A13" s="52" t="s">
        <v>102</v>
      </c>
      <c r="B13" s="51">
        <v>2.2880000000000001E-2</v>
      </c>
    </row>
    <row r="14" spans="1:5">
      <c r="A14" s="52" t="s">
        <v>101</v>
      </c>
      <c r="B14" s="51">
        <v>6.4700000000000001E-4</v>
      </c>
    </row>
    <row r="15" spans="1:5">
      <c r="A15" s="52" t="s">
        <v>100</v>
      </c>
      <c r="B15" s="51">
        <v>3.9500000000000004E-3</v>
      </c>
    </row>
    <row r="16" spans="1:5">
      <c r="A16" s="52" t="s">
        <v>98</v>
      </c>
      <c r="B16" s="51">
        <v>2.4657999999999999E-2</v>
      </c>
    </row>
    <row r="17" spans="1:2">
      <c r="A17" s="52" t="s">
        <v>97</v>
      </c>
      <c r="B17" s="51">
        <v>7.8600000000000002E-4</v>
      </c>
    </row>
    <row r="18" spans="1:2">
      <c r="A18" s="52" t="s">
        <v>95</v>
      </c>
      <c r="B18" s="51">
        <v>3.9639999999999996E-3</v>
      </c>
    </row>
    <row r="19" spans="1:2">
      <c r="A19" s="52" t="s">
        <v>175</v>
      </c>
      <c r="B19" s="51">
        <v>3.7090000000000001E-3</v>
      </c>
    </row>
    <row r="20" spans="1:2">
      <c r="A20" s="52" t="s">
        <v>94</v>
      </c>
      <c r="B20" s="51">
        <v>4.6900000000000002E-4</v>
      </c>
    </row>
    <row r="21" spans="1:2">
      <c r="A21" s="52" t="s">
        <v>93</v>
      </c>
      <c r="B21" s="51">
        <v>2.7823000000000001E-2</v>
      </c>
    </row>
    <row r="22" spans="1:2">
      <c r="A22" s="52" t="s">
        <v>92</v>
      </c>
      <c r="B22" s="51">
        <v>7.1669999999999998E-3</v>
      </c>
    </row>
    <row r="23" spans="1:2">
      <c r="A23" s="52" t="s">
        <v>91</v>
      </c>
      <c r="B23" s="51">
        <v>2.0539999999999998E-3</v>
      </c>
    </row>
    <row r="24" spans="1:2">
      <c r="A24" s="52" t="s">
        <v>90</v>
      </c>
      <c r="B24" s="51">
        <v>9.2299999999999999E-4</v>
      </c>
    </row>
    <row r="25" spans="1:2">
      <c r="A25" s="52" t="s">
        <v>89</v>
      </c>
      <c r="B25" s="51">
        <v>0.31769199999999997</v>
      </c>
    </row>
    <row r="26" spans="1:2">
      <c r="A26" s="52" t="s">
        <v>88</v>
      </c>
      <c r="B26" s="51">
        <v>4.0829999999999998E-3</v>
      </c>
    </row>
    <row r="27" spans="1:2">
      <c r="A27" s="52" t="s">
        <v>87</v>
      </c>
      <c r="B27" s="51">
        <v>5.4140000000000004E-3</v>
      </c>
    </row>
    <row r="28" spans="1:2">
      <c r="A28" s="52" t="s">
        <v>174</v>
      </c>
      <c r="B28" s="51">
        <v>4.0200000000000001E-4</v>
      </c>
    </row>
    <row r="29" spans="1:2">
      <c r="A29" s="52" t="s">
        <v>86</v>
      </c>
      <c r="B29" s="51">
        <v>2.4480000000000001E-3</v>
      </c>
    </row>
    <row r="30" spans="1:2">
      <c r="A30" s="52" t="s">
        <v>85</v>
      </c>
      <c r="B30" s="51">
        <v>6.1789999999999996E-3</v>
      </c>
    </row>
    <row r="31" spans="1:2">
      <c r="A31" s="52" t="s">
        <v>84</v>
      </c>
      <c r="B31" s="51">
        <v>1.9799999999999999E-4</v>
      </c>
    </row>
    <row r="32" spans="1:2">
      <c r="A32" s="52" t="s">
        <v>173</v>
      </c>
      <c r="B32" s="51">
        <v>3.4299999999999999E-4</v>
      </c>
    </row>
    <row r="33" spans="1:2">
      <c r="A33" s="52" t="s">
        <v>83</v>
      </c>
      <c r="B33" s="51">
        <v>9.41E-3</v>
      </c>
    </row>
    <row r="34" spans="1:2">
      <c r="A34" s="52" t="s">
        <v>81</v>
      </c>
      <c r="B34" s="51">
        <v>2.9269999999999999E-3</v>
      </c>
    </row>
    <row r="35" spans="1:2">
      <c r="A35" s="52" t="s">
        <v>80</v>
      </c>
      <c r="B35" s="51">
        <v>2.0999999999999999E-3</v>
      </c>
    </row>
    <row r="36" spans="1:2">
      <c r="A36" s="52" t="s">
        <v>172</v>
      </c>
      <c r="B36" s="51">
        <v>6.6796999999999995E-2</v>
      </c>
    </row>
    <row r="37" spans="1:2">
      <c r="A37" s="52" t="s">
        <v>78</v>
      </c>
      <c r="B37" s="51">
        <v>7.3400000000000002E-3</v>
      </c>
    </row>
    <row r="38" spans="1:2">
      <c r="A38" s="52" t="s">
        <v>171</v>
      </c>
      <c r="B38" s="51">
        <v>4.2200000000000001E-4</v>
      </c>
    </row>
    <row r="39" spans="1:2">
      <c r="A39" s="52" t="s">
        <v>76</v>
      </c>
      <c r="B39" s="51">
        <v>5.1232E-2</v>
      </c>
    </row>
    <row r="40" spans="1:2">
      <c r="A40" s="52" t="s">
        <v>75</v>
      </c>
      <c r="B40" s="51">
        <v>3.3307999999999997E-2</v>
      </c>
    </row>
    <row r="41" spans="1:2">
      <c r="A41" s="52" t="s">
        <v>74</v>
      </c>
      <c r="B41" s="51">
        <v>1.2999999999999999E-3</v>
      </c>
    </row>
    <row r="42" spans="1:2">
      <c r="A42" s="52" t="s">
        <v>73</v>
      </c>
      <c r="B42" s="51">
        <v>6.6253999999999993E-2</v>
      </c>
    </row>
    <row r="43" spans="1:2">
      <c r="A43" s="52" t="s">
        <v>72</v>
      </c>
      <c r="B43" s="51">
        <v>7.0155999999999996E-2</v>
      </c>
    </row>
    <row r="44" spans="1:2">
      <c r="A44" s="52" t="s">
        <v>170</v>
      </c>
      <c r="B44" s="51">
        <v>2.0261999999999999E-2</v>
      </c>
    </row>
    <row r="45" spans="1:2">
      <c r="A45" s="52" t="s">
        <v>71</v>
      </c>
      <c r="B45" s="51">
        <v>1.7534000000000001E-2</v>
      </c>
    </row>
    <row r="46" spans="1:2">
      <c r="A46" s="52" t="s">
        <v>70</v>
      </c>
      <c r="B46" s="51">
        <v>6.1450000000000003E-3</v>
      </c>
    </row>
    <row r="47" spans="1:2">
      <c r="A47" s="52" t="s">
        <v>69</v>
      </c>
      <c r="B47" s="51">
        <v>1.5960999999999999E-2</v>
      </c>
    </row>
    <row r="48" spans="1:2">
      <c r="A48" s="52" t="s">
        <v>68</v>
      </c>
      <c r="B48" s="51">
        <v>9.4570000000000001E-3</v>
      </c>
    </row>
    <row r="49" spans="1:2">
      <c r="A49" s="52" t="s">
        <v>67</v>
      </c>
      <c r="B49" s="51">
        <v>4.0037000000000003E-2</v>
      </c>
    </row>
    <row r="50" spans="1:2">
      <c r="A50" s="52" t="s">
        <v>66</v>
      </c>
      <c r="B50" s="51">
        <v>6.1390000000000004E-3</v>
      </c>
    </row>
    <row r="51" spans="1:2">
      <c r="A51" s="52" t="s">
        <v>65</v>
      </c>
      <c r="B51" s="51">
        <v>7.4190000000000002E-3</v>
      </c>
    </row>
    <row r="52" spans="1:2">
      <c r="A52" s="52" t="s">
        <v>169</v>
      </c>
      <c r="B52" s="51">
        <v>1.8200000000000001E-4</v>
      </c>
    </row>
    <row r="53" spans="1:2">
      <c r="A53" s="52" t="s">
        <v>64</v>
      </c>
      <c r="B53" s="51">
        <v>1.065E-3</v>
      </c>
    </row>
    <row r="54" spans="1:2">
      <c r="A54" s="52" t="s">
        <v>63</v>
      </c>
      <c r="B54" s="51">
        <v>1.0024E-2</v>
      </c>
    </row>
    <row r="55" spans="1:2">
      <c r="A55" s="52" t="s">
        <v>62</v>
      </c>
      <c r="B55" s="51">
        <v>1.0710000000000001E-2</v>
      </c>
    </row>
    <row r="56" spans="1:2">
      <c r="A56" s="52" t="s">
        <v>61</v>
      </c>
      <c r="B56" s="51">
        <v>1.4525E-2</v>
      </c>
    </row>
    <row r="57" spans="1:2">
      <c r="A57" s="52" t="s">
        <v>60</v>
      </c>
      <c r="B57" s="51">
        <v>2.9780000000000002E-3</v>
      </c>
    </row>
    <row r="58" spans="1:2">
      <c r="A58" s="52" t="s">
        <v>59</v>
      </c>
      <c r="B58" s="51">
        <v>3.032E-3</v>
      </c>
    </row>
    <row r="59" spans="1:2">
      <c r="A59" s="52" t="s">
        <v>168</v>
      </c>
      <c r="B59" s="51">
        <v>3.5300000000000002E-4</v>
      </c>
    </row>
    <row r="60" spans="1:2">
      <c r="A60" s="52" t="s">
        <v>58</v>
      </c>
      <c r="B60" s="51">
        <v>1.3899E-2</v>
      </c>
    </row>
    <row r="61" spans="1:2">
      <c r="A61" s="52" t="s">
        <v>57</v>
      </c>
      <c r="B61" s="51">
        <v>1.4220000000000001E-3</v>
      </c>
    </row>
    <row r="62" spans="1:2">
      <c r="A62" s="52" t="s">
        <v>167</v>
      </c>
      <c r="B62" s="51">
        <v>1.788E-2</v>
      </c>
    </row>
    <row r="63" spans="1:2">
      <c r="A63" s="52" t="s">
        <v>56</v>
      </c>
      <c r="B63" s="51">
        <v>7.162E-3</v>
      </c>
    </row>
    <row r="64" spans="1:2" ht="15" thickBot="1">
      <c r="A64" s="50" t="s">
        <v>55</v>
      </c>
      <c r="B64" s="49">
        <v>2.4870000000000001E-3</v>
      </c>
    </row>
    <row r="65" spans="1:5" ht="15" thickBot="1">
      <c r="A65" s="50" t="s">
        <v>54</v>
      </c>
      <c r="B65" s="49">
        <f>SUM(B7:B64)</f>
        <v>1.0000000000000002</v>
      </c>
    </row>
    <row r="67" spans="1:5" ht="72" customHeight="1">
      <c r="A67" s="59" t="s">
        <v>190</v>
      </c>
      <c r="B67" s="59"/>
      <c r="C67" s="59"/>
      <c r="D67" s="59"/>
      <c r="E67" s="59"/>
    </row>
  </sheetData>
  <mergeCells count="3">
    <mergeCell ref="A3:E3"/>
    <mergeCell ref="A5:E5"/>
    <mergeCell ref="A67:E67"/>
  </mergeCells>
  <hyperlinks>
    <hyperlink ref="A3" r:id="rId1"/>
  </hyperlinks>
  <pageMargins left="0.5" right="0.5" top="0.5" bottom="1" header="0.3" footer="0.3"/>
  <pageSetup scale="5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County by County Cheatsheet</vt:lpstr>
      <vt:lpstr>Booking Fees</vt:lpstr>
      <vt:lpstr>COPS-JJCPA</vt:lpstr>
      <vt:lpstr>Rural Sheriff</vt:lpstr>
      <vt:lpstr>CalEMA</vt:lpstr>
      <vt:lpstr>Juvenile Pro Activities</vt:lpstr>
      <vt:lpstr>Juvenile Pro Camp</vt:lpstr>
      <vt:lpstr>Trial Court Security</vt:lpstr>
      <vt:lpstr>Community Corrections</vt:lpstr>
      <vt:lpstr>DA-PD</vt:lpstr>
      <vt:lpstr>YOBG</vt:lpstr>
      <vt:lpstr>Juvenile Reentry</vt:lpstr>
      <vt:lpstr>'County by County Cheatsheet'!Print_Area</vt:lpstr>
      <vt:lpstr>'COPS-JJCPA'!Print_Titles</vt:lpstr>
    </vt:vector>
  </TitlesOfParts>
  <Company>The County of San Diego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denrique</dc:creator>
  <cp:lastModifiedBy>denrique</cp:lastModifiedBy>
  <cp:lastPrinted>2015-02-23T23:25:20Z</cp:lastPrinted>
  <dcterms:created xsi:type="dcterms:W3CDTF">2013-08-30T19:25:44Z</dcterms:created>
  <dcterms:modified xsi:type="dcterms:W3CDTF">2015-02-23T23:25:24Z</dcterms:modified>
</cp:coreProperties>
</file>