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chia\Google Drive\CSAC Institute\Institute Courses\Realignment - 307\"/>
    </mc:Choice>
  </mc:AlternateContent>
  <bookViews>
    <workbookView xWindow="0" yWindow="0" windowWidth="28800" windowHeight="14235" activeTab="2"/>
  </bookViews>
  <sheets>
    <sheet name="Instructions - NEW" sheetId="48" r:id="rId1"/>
    <sheet name="FY2013-14" sheetId="47" r:id="rId2"/>
    <sheet name="FY2014-15" sheetId="46" r:id="rId3"/>
    <sheet name="FY2015-16" sheetId="45" r:id="rId4"/>
    <sheet name="FY2016-17" sheetId="44" r:id="rId5"/>
    <sheet name="FY2017-18" sheetId="39" r:id="rId6"/>
    <sheet name="FY2018-19" sheetId="42" r:id="rId7"/>
    <sheet name="FY2019-20" sheetId="49" r:id="rId8"/>
    <sheet name="FY2020-21" sheetId="50" r:id="rId9"/>
    <sheet name="FY2021-22" sheetId="51" r:id="rId10"/>
    <sheet name="FY2022-23" sheetId="52" r:id="rId11"/>
    <sheet name="Template" sheetId="43" r:id="rId12"/>
  </sheets>
  <definedNames>
    <definedName name="_xlnm.Print_Titles" localSheetId="1">'FY2013-14'!$2:$6</definedName>
    <definedName name="_xlnm.Print_Titles" localSheetId="2">'FY2014-15'!$2:$6</definedName>
    <definedName name="_xlnm.Print_Titles" localSheetId="3">'FY2015-16'!$2:$6</definedName>
    <definedName name="_xlnm.Print_Titles" localSheetId="4">'FY2016-17'!$2:$6</definedName>
    <definedName name="_xlnm.Print_Titles" localSheetId="5">'FY2017-18'!$2:$6</definedName>
    <definedName name="_xlnm.Print_Titles" localSheetId="6">'FY2018-19'!$2:$6</definedName>
    <definedName name="_xlnm.Print_Titles" localSheetId="7">'FY2019-20'!$2:$6</definedName>
    <definedName name="_xlnm.Print_Titles" localSheetId="8">'FY2020-21'!$2:$6</definedName>
    <definedName name="_xlnm.Print_Titles" localSheetId="9">'FY2021-22'!$2:$6</definedName>
    <definedName name="_xlnm.Print_Titles" localSheetId="10">'FY2022-23'!$2:$6</definedName>
    <definedName name="_xlnm.Print_Titles" localSheetId="11">Template!$2:$6</definedName>
  </definedNames>
  <calcPr calcId="162913"/>
</workbook>
</file>

<file path=xl/calcChain.xml><?xml version="1.0" encoding="utf-8"?>
<calcChain xmlns="http://schemas.openxmlformats.org/spreadsheetml/2006/main">
  <c r="T302" i="43" l="1"/>
  <c r="T301" i="43"/>
  <c r="R296" i="43"/>
  <c r="R298" i="43" s="1"/>
  <c r="R313" i="43" s="1"/>
  <c r="Q296" i="43"/>
  <c r="P296" i="43"/>
  <c r="O296" i="43"/>
  <c r="O298" i="43" s="1"/>
  <c r="O313" i="43" s="1"/>
  <c r="N296" i="43"/>
  <c r="M296" i="43"/>
  <c r="L296" i="43"/>
  <c r="K296" i="43"/>
  <c r="J296" i="43"/>
  <c r="J298" i="43" s="1"/>
  <c r="J313" i="43" s="1"/>
  <c r="I296" i="43"/>
  <c r="H296" i="43"/>
  <c r="G296" i="43"/>
  <c r="G298" i="43" s="1"/>
  <c r="T295" i="43"/>
  <c r="T294" i="43"/>
  <c r="T287" i="43"/>
  <c r="T281" i="43"/>
  <c r="T279" i="43"/>
  <c r="T272" i="43"/>
  <c r="R264" i="43"/>
  <c r="Q264" i="43"/>
  <c r="P264" i="43"/>
  <c r="O264" i="43"/>
  <c r="N264" i="43"/>
  <c r="M264" i="43"/>
  <c r="L264" i="43"/>
  <c r="K264" i="43"/>
  <c r="J264" i="43"/>
  <c r="I264" i="43"/>
  <c r="H264" i="43"/>
  <c r="G264" i="43"/>
  <c r="R263" i="43"/>
  <c r="R303" i="43" s="1"/>
  <c r="R304" i="43" s="1"/>
  <c r="R314" i="43" s="1"/>
  <c r="Q263" i="43"/>
  <c r="Q303" i="43" s="1"/>
  <c r="Q304" i="43" s="1"/>
  <c r="Q314" i="43" s="1"/>
  <c r="P263" i="43"/>
  <c r="P303" i="43" s="1"/>
  <c r="P304" i="43" s="1"/>
  <c r="P314" i="43" s="1"/>
  <c r="O263" i="43"/>
  <c r="O303" i="43" s="1"/>
  <c r="O304" i="43" s="1"/>
  <c r="O314" i="43" s="1"/>
  <c r="N263" i="43"/>
  <c r="N303" i="43" s="1"/>
  <c r="N304" i="43" s="1"/>
  <c r="N314" i="43" s="1"/>
  <c r="M263" i="43"/>
  <c r="M303" i="43" s="1"/>
  <c r="M304" i="43" s="1"/>
  <c r="M314" i="43" s="1"/>
  <c r="L263" i="43"/>
  <c r="L303" i="43" s="1"/>
  <c r="L304" i="43" s="1"/>
  <c r="L314" i="43" s="1"/>
  <c r="K263" i="43"/>
  <c r="K303" i="43" s="1"/>
  <c r="K304" i="43" s="1"/>
  <c r="K314" i="43" s="1"/>
  <c r="J263" i="43"/>
  <c r="J303" i="43" s="1"/>
  <c r="J304" i="43" s="1"/>
  <c r="J314" i="43" s="1"/>
  <c r="I263" i="43"/>
  <c r="I303" i="43" s="1"/>
  <c r="I304" i="43" s="1"/>
  <c r="I314" i="43" s="1"/>
  <c r="H263" i="43"/>
  <c r="H303" i="43" s="1"/>
  <c r="H304" i="43" s="1"/>
  <c r="H314" i="43" s="1"/>
  <c r="G263" i="43"/>
  <c r="T263" i="43" s="1"/>
  <c r="R262" i="43"/>
  <c r="R297" i="43" s="1"/>
  <c r="Q262" i="43"/>
  <c r="Q297" i="43" s="1"/>
  <c r="Q298" i="43" s="1"/>
  <c r="Q313" i="43" s="1"/>
  <c r="P262" i="43"/>
  <c r="P297" i="43" s="1"/>
  <c r="P298" i="43" s="1"/>
  <c r="P313" i="43" s="1"/>
  <c r="O262" i="43"/>
  <c r="O297" i="43" s="1"/>
  <c r="N262" i="43"/>
  <c r="N297" i="43" s="1"/>
  <c r="M262" i="43"/>
  <c r="M297" i="43" s="1"/>
  <c r="M298" i="43" s="1"/>
  <c r="M313" i="43" s="1"/>
  <c r="L262" i="43"/>
  <c r="L297" i="43" s="1"/>
  <c r="L298" i="43" s="1"/>
  <c r="L313" i="43" s="1"/>
  <c r="K262" i="43"/>
  <c r="K297" i="43" s="1"/>
  <c r="J262" i="43"/>
  <c r="J297" i="43" s="1"/>
  <c r="I262" i="43"/>
  <c r="I297" i="43" s="1"/>
  <c r="I298" i="43" s="1"/>
  <c r="I313" i="43" s="1"/>
  <c r="H262" i="43"/>
  <c r="H297" i="43" s="1"/>
  <c r="H298" i="43" s="1"/>
  <c r="H313" i="43" s="1"/>
  <c r="G262" i="43"/>
  <c r="G297" i="43" s="1"/>
  <c r="R261" i="43"/>
  <c r="Q261" i="43"/>
  <c r="P261" i="43"/>
  <c r="O261" i="43"/>
  <c r="N261" i="43"/>
  <c r="M261" i="43"/>
  <c r="L261" i="43"/>
  <c r="K261" i="43"/>
  <c r="J261" i="43"/>
  <c r="I261" i="43"/>
  <c r="H261" i="43"/>
  <c r="G261" i="43"/>
  <c r="R260" i="43"/>
  <c r="R288" i="43" s="1"/>
  <c r="R289" i="43" s="1"/>
  <c r="R312" i="43" s="1"/>
  <c r="Q260" i="43"/>
  <c r="Q288" i="43" s="1"/>
  <c r="Q289" i="43" s="1"/>
  <c r="Q312" i="43" s="1"/>
  <c r="P260" i="43"/>
  <c r="P288" i="43" s="1"/>
  <c r="P289" i="43" s="1"/>
  <c r="P312" i="43" s="1"/>
  <c r="O260" i="43"/>
  <c r="O288" i="43" s="1"/>
  <c r="O289" i="43" s="1"/>
  <c r="O312" i="43" s="1"/>
  <c r="N260" i="43"/>
  <c r="N288" i="43" s="1"/>
  <c r="N289" i="43" s="1"/>
  <c r="N312" i="43" s="1"/>
  <c r="M260" i="43"/>
  <c r="M288" i="43" s="1"/>
  <c r="M289" i="43" s="1"/>
  <c r="M312" i="43" s="1"/>
  <c r="L260" i="43"/>
  <c r="L288" i="43" s="1"/>
  <c r="L289" i="43" s="1"/>
  <c r="L312" i="43" s="1"/>
  <c r="K260" i="43"/>
  <c r="K288" i="43" s="1"/>
  <c r="K289" i="43" s="1"/>
  <c r="K312" i="43" s="1"/>
  <c r="J260" i="43"/>
  <c r="J288" i="43" s="1"/>
  <c r="J289" i="43" s="1"/>
  <c r="J312" i="43" s="1"/>
  <c r="I260" i="43"/>
  <c r="I288" i="43" s="1"/>
  <c r="I289" i="43" s="1"/>
  <c r="I312" i="43" s="1"/>
  <c r="H260" i="43"/>
  <c r="H288" i="43" s="1"/>
  <c r="H289" i="43" s="1"/>
  <c r="H312" i="43" s="1"/>
  <c r="G260" i="43"/>
  <c r="G288" i="43" s="1"/>
  <c r="R259" i="43"/>
  <c r="Q259" i="43"/>
  <c r="P259" i="43"/>
  <c r="O259" i="43"/>
  <c r="N259" i="43"/>
  <c r="M259" i="43"/>
  <c r="L259" i="43"/>
  <c r="K259" i="43"/>
  <c r="J259" i="43"/>
  <c r="I259" i="43"/>
  <c r="H259" i="43"/>
  <c r="G259" i="43"/>
  <c r="R258" i="43"/>
  <c r="Q258" i="43"/>
  <c r="P258" i="43"/>
  <c r="O258" i="43"/>
  <c r="N258" i="43"/>
  <c r="M258" i="43"/>
  <c r="L258" i="43"/>
  <c r="K258" i="43"/>
  <c r="J258" i="43"/>
  <c r="I258" i="43"/>
  <c r="H258" i="43"/>
  <c r="G258" i="43"/>
  <c r="R257" i="43"/>
  <c r="R280" i="43" s="1"/>
  <c r="R282" i="43" s="1"/>
  <c r="R311" i="43" s="1"/>
  <c r="Q257" i="43"/>
  <c r="Q280" i="43" s="1"/>
  <c r="Q282" i="43" s="1"/>
  <c r="Q311" i="43" s="1"/>
  <c r="P257" i="43"/>
  <c r="P280" i="43" s="1"/>
  <c r="P282" i="43" s="1"/>
  <c r="P311" i="43" s="1"/>
  <c r="O257" i="43"/>
  <c r="O280" i="43" s="1"/>
  <c r="O282" i="43" s="1"/>
  <c r="O311" i="43" s="1"/>
  <c r="N257" i="43"/>
  <c r="N280" i="43" s="1"/>
  <c r="N282" i="43" s="1"/>
  <c r="N311" i="43" s="1"/>
  <c r="M257" i="43"/>
  <c r="M280" i="43" s="1"/>
  <c r="M282" i="43" s="1"/>
  <c r="M311" i="43" s="1"/>
  <c r="L257" i="43"/>
  <c r="L280" i="43" s="1"/>
  <c r="L282" i="43" s="1"/>
  <c r="L311" i="43" s="1"/>
  <c r="K257" i="43"/>
  <c r="K280" i="43" s="1"/>
  <c r="K282" i="43" s="1"/>
  <c r="K311" i="43" s="1"/>
  <c r="J257" i="43"/>
  <c r="J280" i="43" s="1"/>
  <c r="J282" i="43" s="1"/>
  <c r="J311" i="43" s="1"/>
  <c r="I257" i="43"/>
  <c r="I280" i="43" s="1"/>
  <c r="I282" i="43" s="1"/>
  <c r="I311" i="43" s="1"/>
  <c r="H257" i="43"/>
  <c r="H280" i="43" s="1"/>
  <c r="H282" i="43" s="1"/>
  <c r="H311" i="43" s="1"/>
  <c r="G257" i="43"/>
  <c r="G280" i="43" s="1"/>
  <c r="R256" i="43"/>
  <c r="Q256" i="43"/>
  <c r="P256" i="43"/>
  <c r="O256" i="43"/>
  <c r="N256" i="43"/>
  <c r="M256" i="43"/>
  <c r="L256" i="43"/>
  <c r="K256" i="43"/>
  <c r="J256" i="43"/>
  <c r="I256" i="43"/>
  <c r="H256" i="43"/>
  <c r="G256" i="43"/>
  <c r="R255" i="43"/>
  <c r="Q255" i="43"/>
  <c r="P255" i="43"/>
  <c r="O255" i="43"/>
  <c r="N255" i="43"/>
  <c r="M255" i="43"/>
  <c r="L255" i="43"/>
  <c r="K255" i="43"/>
  <c r="J255" i="43"/>
  <c r="I255" i="43"/>
  <c r="H255" i="43"/>
  <c r="G255" i="43"/>
  <c r="R254" i="43"/>
  <c r="R273" i="43" s="1"/>
  <c r="R274" i="43" s="1"/>
  <c r="R310" i="43" s="1"/>
  <c r="Q254" i="43"/>
  <c r="Q273" i="43" s="1"/>
  <c r="Q274" i="43" s="1"/>
  <c r="Q310" i="43" s="1"/>
  <c r="P254" i="43"/>
  <c r="P273" i="43" s="1"/>
  <c r="P274" i="43" s="1"/>
  <c r="P310" i="43" s="1"/>
  <c r="O254" i="43"/>
  <c r="O273" i="43" s="1"/>
  <c r="O274" i="43" s="1"/>
  <c r="O310" i="43" s="1"/>
  <c r="N254" i="43"/>
  <c r="N273" i="43" s="1"/>
  <c r="N274" i="43" s="1"/>
  <c r="N310" i="43" s="1"/>
  <c r="M254" i="43"/>
  <c r="M273" i="43" s="1"/>
  <c r="M274" i="43" s="1"/>
  <c r="M310" i="43" s="1"/>
  <c r="L254" i="43"/>
  <c r="L273" i="43" s="1"/>
  <c r="L274" i="43" s="1"/>
  <c r="L310" i="43" s="1"/>
  <c r="K254" i="43"/>
  <c r="K273" i="43" s="1"/>
  <c r="K274" i="43" s="1"/>
  <c r="K310" i="43" s="1"/>
  <c r="J254" i="43"/>
  <c r="J273" i="43" s="1"/>
  <c r="J274" i="43" s="1"/>
  <c r="J310" i="43" s="1"/>
  <c r="I254" i="43"/>
  <c r="I273" i="43" s="1"/>
  <c r="I274" i="43" s="1"/>
  <c r="I310" i="43" s="1"/>
  <c r="H254" i="43"/>
  <c r="H273" i="43" s="1"/>
  <c r="H274" i="43" s="1"/>
  <c r="H310" i="43" s="1"/>
  <c r="G254" i="43"/>
  <c r="G273" i="43" s="1"/>
  <c r="R253" i="43"/>
  <c r="Q253" i="43"/>
  <c r="P253" i="43"/>
  <c r="O253" i="43"/>
  <c r="N253" i="43"/>
  <c r="M253" i="43"/>
  <c r="L253" i="43"/>
  <c r="K253" i="43"/>
  <c r="J253" i="43"/>
  <c r="I253" i="43"/>
  <c r="H253" i="43"/>
  <c r="G253" i="43"/>
  <c r="R252" i="43"/>
  <c r="Q252" i="43"/>
  <c r="P252" i="43"/>
  <c r="O252" i="43"/>
  <c r="N252" i="43"/>
  <c r="M252" i="43"/>
  <c r="L252" i="43"/>
  <c r="K252" i="43"/>
  <c r="J252" i="43"/>
  <c r="I252" i="43"/>
  <c r="H252" i="43"/>
  <c r="G252" i="43"/>
  <c r="R251" i="43"/>
  <c r="Q251" i="43"/>
  <c r="P251" i="43"/>
  <c r="O251" i="43"/>
  <c r="N251" i="43"/>
  <c r="M251" i="43"/>
  <c r="L251" i="43"/>
  <c r="K251" i="43"/>
  <c r="J251" i="43"/>
  <c r="I251" i="43"/>
  <c r="H251" i="43"/>
  <c r="G251" i="43"/>
  <c r="T247" i="43"/>
  <c r="T246" i="43"/>
  <c r="T245" i="43"/>
  <c r="T244" i="43"/>
  <c r="T243" i="43"/>
  <c r="T242" i="43"/>
  <c r="T241" i="43"/>
  <c r="T240" i="43"/>
  <c r="T239" i="43"/>
  <c r="T238" i="43"/>
  <c r="T237" i="43"/>
  <c r="T236" i="43"/>
  <c r="T235" i="43"/>
  <c r="T248" i="43" s="1"/>
  <c r="T232" i="43"/>
  <c r="T231" i="43"/>
  <c r="T230" i="43"/>
  <c r="T229" i="43"/>
  <c r="T228" i="43"/>
  <c r="T227" i="43"/>
  <c r="T226" i="43"/>
  <c r="T225" i="43"/>
  <c r="T233" i="43" s="1"/>
  <c r="T224" i="43"/>
  <c r="T223" i="43"/>
  <c r="T222" i="43"/>
  <c r="T221" i="43"/>
  <c r="T220" i="43"/>
  <c r="T217" i="43"/>
  <c r="T216" i="43"/>
  <c r="T215" i="43"/>
  <c r="T214" i="43"/>
  <c r="T213" i="43"/>
  <c r="T212" i="43"/>
  <c r="T211" i="43"/>
  <c r="T210" i="43"/>
  <c r="T209" i="43"/>
  <c r="T208" i="43"/>
  <c r="T207" i="43"/>
  <c r="T206" i="43"/>
  <c r="T218" i="43" s="1"/>
  <c r="T205" i="43"/>
  <c r="T202" i="43"/>
  <c r="T201" i="43"/>
  <c r="T200" i="43"/>
  <c r="T199" i="43"/>
  <c r="T198" i="43"/>
  <c r="T197" i="43"/>
  <c r="T196" i="43"/>
  <c r="T195" i="43"/>
  <c r="T194" i="43"/>
  <c r="T193" i="43"/>
  <c r="T192" i="43"/>
  <c r="T191" i="43"/>
  <c r="T203" i="43" s="1"/>
  <c r="T190" i="43"/>
  <c r="T187" i="43"/>
  <c r="T186" i="43"/>
  <c r="T185" i="43"/>
  <c r="T184" i="43"/>
  <c r="T183" i="43"/>
  <c r="T182" i="43"/>
  <c r="T181" i="43"/>
  <c r="T180" i="43"/>
  <c r="T179" i="43"/>
  <c r="T178" i="43"/>
  <c r="T177" i="43"/>
  <c r="T176" i="43"/>
  <c r="T175" i="43"/>
  <c r="T188" i="43" s="1"/>
  <c r="T172" i="43"/>
  <c r="T171" i="43"/>
  <c r="T170" i="43"/>
  <c r="T169" i="43"/>
  <c r="T168" i="43"/>
  <c r="T167" i="43"/>
  <c r="T166" i="43"/>
  <c r="T165" i="43"/>
  <c r="T173" i="43" s="1"/>
  <c r="T164" i="43"/>
  <c r="T163" i="43"/>
  <c r="T162" i="43"/>
  <c r="T161" i="43"/>
  <c r="T160" i="43"/>
  <c r="T157" i="43"/>
  <c r="T156" i="43"/>
  <c r="T155" i="43"/>
  <c r="T154" i="43"/>
  <c r="T153" i="43"/>
  <c r="T152" i="43"/>
  <c r="T151" i="43"/>
  <c r="T150" i="43"/>
  <c r="T149" i="43"/>
  <c r="T148" i="43"/>
  <c r="T147" i="43"/>
  <c r="T146" i="43"/>
  <c r="T158" i="43" s="1"/>
  <c r="T145" i="43"/>
  <c r="T142" i="43"/>
  <c r="T141" i="43"/>
  <c r="T140" i="43"/>
  <c r="T139" i="43"/>
  <c r="T138" i="43"/>
  <c r="T137" i="43"/>
  <c r="T136" i="43"/>
  <c r="T135" i="43"/>
  <c r="T134" i="43"/>
  <c r="T133" i="43"/>
  <c r="T132" i="43"/>
  <c r="T131" i="43"/>
  <c r="T143" i="43" s="1"/>
  <c r="T130" i="43"/>
  <c r="T127" i="43"/>
  <c r="T126" i="43"/>
  <c r="T125" i="43"/>
  <c r="T124" i="43"/>
  <c r="T123" i="43"/>
  <c r="T122" i="43"/>
  <c r="T121" i="43"/>
  <c r="T120" i="43"/>
  <c r="T119" i="43"/>
  <c r="T118" i="43"/>
  <c r="T117" i="43"/>
  <c r="T116" i="43"/>
  <c r="T115" i="43"/>
  <c r="T128" i="43" s="1"/>
  <c r="T112" i="43"/>
  <c r="T111" i="43"/>
  <c r="T110" i="43"/>
  <c r="T109" i="43"/>
  <c r="T108" i="43"/>
  <c r="T107" i="43"/>
  <c r="T106" i="43"/>
  <c r="T105" i="43"/>
  <c r="T113" i="43" s="1"/>
  <c r="T104" i="43"/>
  <c r="T103" i="43"/>
  <c r="T102" i="43"/>
  <c r="T101" i="43"/>
  <c r="T100" i="43"/>
  <c r="T97" i="43"/>
  <c r="T96" i="43"/>
  <c r="T95" i="43"/>
  <c r="T94" i="43"/>
  <c r="T93" i="43"/>
  <c r="T92" i="43"/>
  <c r="T91" i="43"/>
  <c r="T90" i="43"/>
  <c r="T89" i="43"/>
  <c r="T88" i="43"/>
  <c r="T87" i="43"/>
  <c r="T86" i="43"/>
  <c r="T98" i="43" s="1"/>
  <c r="T85" i="43"/>
  <c r="T82" i="43"/>
  <c r="T81" i="43"/>
  <c r="T80" i="43"/>
  <c r="T79" i="43"/>
  <c r="T78" i="43"/>
  <c r="T77" i="43"/>
  <c r="T76" i="43"/>
  <c r="T75" i="43"/>
  <c r="T74" i="43"/>
  <c r="T73" i="43"/>
  <c r="T72" i="43"/>
  <c r="T71" i="43"/>
  <c r="T83" i="43" s="1"/>
  <c r="T70" i="43"/>
  <c r="T67" i="43"/>
  <c r="T66" i="43"/>
  <c r="T65" i="43"/>
  <c r="T64" i="43"/>
  <c r="T63" i="43"/>
  <c r="T62" i="43"/>
  <c r="T61" i="43"/>
  <c r="T60" i="43"/>
  <c r="T59" i="43"/>
  <c r="T58" i="43"/>
  <c r="T57" i="43"/>
  <c r="T56" i="43"/>
  <c r="T55" i="43"/>
  <c r="T68" i="43" s="1"/>
  <c r="T52" i="43"/>
  <c r="T51" i="43"/>
  <c r="T50" i="43"/>
  <c r="T49" i="43"/>
  <c r="T48" i="43"/>
  <c r="T47" i="43"/>
  <c r="T46" i="43"/>
  <c r="T45" i="43"/>
  <c r="T53" i="43" s="1"/>
  <c r="T44" i="43"/>
  <c r="T43" i="43"/>
  <c r="T42" i="43"/>
  <c r="T41" i="43"/>
  <c r="T40" i="43"/>
  <c r="T37" i="43"/>
  <c r="T36" i="43"/>
  <c r="T35" i="43"/>
  <c r="T34" i="43"/>
  <c r="T33" i="43"/>
  <c r="T32" i="43"/>
  <c r="T31" i="43"/>
  <c r="T30" i="43"/>
  <c r="T29" i="43"/>
  <c r="T28" i="43"/>
  <c r="T27" i="43"/>
  <c r="T26" i="43"/>
  <c r="T38" i="43" s="1"/>
  <c r="T25" i="43"/>
  <c r="T22" i="43"/>
  <c r="T21" i="43"/>
  <c r="T20" i="43"/>
  <c r="T261" i="43" s="1"/>
  <c r="T19" i="43"/>
  <c r="T260" i="43" s="1"/>
  <c r="T18" i="43"/>
  <c r="T259" i="43" s="1"/>
  <c r="T17" i="43"/>
  <c r="T258" i="43" s="1"/>
  <c r="T16" i="43"/>
  <c r="T257" i="43" s="1"/>
  <c r="T15" i="43"/>
  <c r="T256" i="43" s="1"/>
  <c r="T14" i="43"/>
  <c r="T255" i="43" s="1"/>
  <c r="T13" i="43"/>
  <c r="T254" i="43" s="1"/>
  <c r="T12" i="43"/>
  <c r="T253" i="43" s="1"/>
  <c r="T11" i="43"/>
  <c r="T252" i="43" s="1"/>
  <c r="T10" i="43"/>
  <c r="T251" i="43" s="1"/>
  <c r="H6" i="43"/>
  <c r="I6" i="43" s="1"/>
  <c r="J6" i="43" s="1"/>
  <c r="K6" i="43" s="1"/>
  <c r="L6" i="43" s="1"/>
  <c r="M6" i="43" s="1"/>
  <c r="N6" i="43" s="1"/>
  <c r="O6" i="43" s="1"/>
  <c r="P6" i="43" s="1"/>
  <c r="Q6" i="43" s="1"/>
  <c r="R6" i="43" s="1"/>
  <c r="L2" i="43"/>
  <c r="Q303" i="52"/>
  <c r="Q304" i="52" s="1"/>
  <c r="Q314" i="52" s="1"/>
  <c r="I303" i="52"/>
  <c r="I304" i="52" s="1"/>
  <c r="I314" i="52" s="1"/>
  <c r="T302" i="52"/>
  <c r="T301" i="52"/>
  <c r="R296" i="52"/>
  <c r="R298" i="52" s="1"/>
  <c r="R313" i="52" s="1"/>
  <c r="Q296" i="52"/>
  <c r="Q298" i="52" s="1"/>
  <c r="Q313" i="52" s="1"/>
  <c r="P296" i="52"/>
  <c r="O296" i="52"/>
  <c r="N296" i="52"/>
  <c r="M296" i="52"/>
  <c r="L296" i="52"/>
  <c r="K296" i="52"/>
  <c r="J296" i="52"/>
  <c r="J298" i="52" s="1"/>
  <c r="J313" i="52" s="1"/>
  <c r="I296" i="52"/>
  <c r="I298" i="52" s="1"/>
  <c r="I313" i="52" s="1"/>
  <c r="H296" i="52"/>
  <c r="G296" i="52"/>
  <c r="T296" i="52" s="1"/>
  <c r="T295" i="52"/>
  <c r="T294" i="52"/>
  <c r="Q288" i="52"/>
  <c r="Q289" i="52" s="1"/>
  <c r="Q312" i="52" s="1"/>
  <c r="I288" i="52"/>
  <c r="I289" i="52" s="1"/>
  <c r="I312" i="52" s="1"/>
  <c r="T287" i="52"/>
  <c r="T281" i="52"/>
  <c r="T279" i="52"/>
  <c r="T272" i="52"/>
  <c r="R264" i="52"/>
  <c r="Q264" i="52"/>
  <c r="P264" i="52"/>
  <c r="O264" i="52"/>
  <c r="N264" i="52"/>
  <c r="M264" i="52"/>
  <c r="L264" i="52"/>
  <c r="K264" i="52"/>
  <c r="J264" i="52"/>
  <c r="I264" i="52"/>
  <c r="H264" i="52"/>
  <c r="G264" i="52"/>
  <c r="R263" i="52"/>
  <c r="R303" i="52" s="1"/>
  <c r="R304" i="52" s="1"/>
  <c r="R314" i="52" s="1"/>
  <c r="Q263" i="52"/>
  <c r="P263" i="52"/>
  <c r="P303" i="52" s="1"/>
  <c r="P304" i="52" s="1"/>
  <c r="P314" i="52" s="1"/>
  <c r="O263" i="52"/>
  <c r="O303" i="52" s="1"/>
  <c r="O304" i="52" s="1"/>
  <c r="O314" i="52" s="1"/>
  <c r="N263" i="52"/>
  <c r="N303" i="52" s="1"/>
  <c r="N304" i="52" s="1"/>
  <c r="N314" i="52" s="1"/>
  <c r="M263" i="52"/>
  <c r="M303" i="52" s="1"/>
  <c r="M304" i="52" s="1"/>
  <c r="M314" i="52" s="1"/>
  <c r="L263" i="52"/>
  <c r="L303" i="52" s="1"/>
  <c r="L304" i="52" s="1"/>
  <c r="L314" i="52" s="1"/>
  <c r="K263" i="52"/>
  <c r="K303" i="52" s="1"/>
  <c r="K304" i="52" s="1"/>
  <c r="K314" i="52" s="1"/>
  <c r="J263" i="52"/>
  <c r="J303" i="52" s="1"/>
  <c r="J304" i="52" s="1"/>
  <c r="J314" i="52" s="1"/>
  <c r="I263" i="52"/>
  <c r="H263" i="52"/>
  <c r="H303" i="52" s="1"/>
  <c r="H304" i="52" s="1"/>
  <c r="H314" i="52" s="1"/>
  <c r="G263" i="52"/>
  <c r="G303" i="52" s="1"/>
  <c r="R262" i="52"/>
  <c r="R297" i="52" s="1"/>
  <c r="Q262" i="52"/>
  <c r="Q297" i="52" s="1"/>
  <c r="P262" i="52"/>
  <c r="P297" i="52" s="1"/>
  <c r="P298" i="52" s="1"/>
  <c r="P313" i="52" s="1"/>
  <c r="O262" i="52"/>
  <c r="O297" i="52" s="1"/>
  <c r="N262" i="52"/>
  <c r="N297" i="52" s="1"/>
  <c r="M262" i="52"/>
  <c r="M297" i="52" s="1"/>
  <c r="L262" i="52"/>
  <c r="L297" i="52" s="1"/>
  <c r="L298" i="52" s="1"/>
  <c r="L313" i="52" s="1"/>
  <c r="K262" i="52"/>
  <c r="K297" i="52" s="1"/>
  <c r="K298" i="52" s="1"/>
  <c r="K313" i="52" s="1"/>
  <c r="J262" i="52"/>
  <c r="J297" i="52" s="1"/>
  <c r="I262" i="52"/>
  <c r="I297" i="52" s="1"/>
  <c r="H262" i="52"/>
  <c r="T262" i="52" s="1"/>
  <c r="G262" i="52"/>
  <c r="G297" i="52" s="1"/>
  <c r="R261" i="52"/>
  <c r="Q261" i="52"/>
  <c r="P261" i="52"/>
  <c r="O261" i="52"/>
  <c r="N261" i="52"/>
  <c r="M261" i="52"/>
  <c r="L261" i="52"/>
  <c r="K261" i="52"/>
  <c r="J261" i="52"/>
  <c r="I261" i="52"/>
  <c r="H261" i="52"/>
  <c r="G261" i="52"/>
  <c r="R260" i="52"/>
  <c r="R288" i="52" s="1"/>
  <c r="R289" i="52" s="1"/>
  <c r="R312" i="52" s="1"/>
  <c r="Q260" i="52"/>
  <c r="P260" i="52"/>
  <c r="P288" i="52" s="1"/>
  <c r="P289" i="52" s="1"/>
  <c r="P312" i="52" s="1"/>
  <c r="O260" i="52"/>
  <c r="O288" i="52" s="1"/>
  <c r="O289" i="52" s="1"/>
  <c r="O312" i="52" s="1"/>
  <c r="N260" i="52"/>
  <c r="N288" i="52" s="1"/>
  <c r="N289" i="52" s="1"/>
  <c r="N312" i="52" s="1"/>
  <c r="M260" i="52"/>
  <c r="M288" i="52" s="1"/>
  <c r="M289" i="52" s="1"/>
  <c r="M312" i="52" s="1"/>
  <c r="L260" i="52"/>
  <c r="L288" i="52" s="1"/>
  <c r="L289" i="52" s="1"/>
  <c r="L312" i="52" s="1"/>
  <c r="K260" i="52"/>
  <c r="K288" i="52" s="1"/>
  <c r="K289" i="52" s="1"/>
  <c r="K312" i="52" s="1"/>
  <c r="J260" i="52"/>
  <c r="J288" i="52" s="1"/>
  <c r="J289" i="52" s="1"/>
  <c r="J312" i="52" s="1"/>
  <c r="I260" i="52"/>
  <c r="H260" i="52"/>
  <c r="H288" i="52" s="1"/>
  <c r="H289" i="52" s="1"/>
  <c r="H312" i="52" s="1"/>
  <c r="G260" i="52"/>
  <c r="G288" i="52" s="1"/>
  <c r="R259" i="52"/>
  <c r="Q259" i="52"/>
  <c r="P259" i="52"/>
  <c r="O259" i="52"/>
  <c r="N259" i="52"/>
  <c r="M259" i="52"/>
  <c r="L259" i="52"/>
  <c r="K259" i="52"/>
  <c r="J259" i="52"/>
  <c r="I259" i="52"/>
  <c r="H259" i="52"/>
  <c r="G259" i="52"/>
  <c r="R258" i="52"/>
  <c r="Q258" i="52"/>
  <c r="P258" i="52"/>
  <c r="P280" i="52" s="1"/>
  <c r="P282" i="52" s="1"/>
  <c r="P311" i="52" s="1"/>
  <c r="O258" i="52"/>
  <c r="O280" i="52" s="1"/>
  <c r="O282" i="52" s="1"/>
  <c r="O311" i="52" s="1"/>
  <c r="N258" i="52"/>
  <c r="M258" i="52"/>
  <c r="L258" i="52"/>
  <c r="K258" i="52"/>
  <c r="J258" i="52"/>
  <c r="I258" i="52"/>
  <c r="H258" i="52"/>
  <c r="H280" i="52" s="1"/>
  <c r="H282" i="52" s="1"/>
  <c r="H311" i="52" s="1"/>
  <c r="G258" i="52"/>
  <c r="G280" i="52" s="1"/>
  <c r="R257" i="52"/>
  <c r="R280" i="52" s="1"/>
  <c r="R282" i="52" s="1"/>
  <c r="R311" i="52" s="1"/>
  <c r="Q257" i="52"/>
  <c r="Q280" i="52" s="1"/>
  <c r="Q282" i="52" s="1"/>
  <c r="Q311" i="52" s="1"/>
  <c r="P257" i="52"/>
  <c r="O257" i="52"/>
  <c r="N257" i="52"/>
  <c r="N280" i="52" s="1"/>
  <c r="N282" i="52" s="1"/>
  <c r="N311" i="52" s="1"/>
  <c r="M257" i="52"/>
  <c r="M280" i="52" s="1"/>
  <c r="M282" i="52" s="1"/>
  <c r="M311" i="52" s="1"/>
  <c r="L257" i="52"/>
  <c r="L280" i="52" s="1"/>
  <c r="L282" i="52" s="1"/>
  <c r="L311" i="52" s="1"/>
  <c r="K257" i="52"/>
  <c r="K280" i="52" s="1"/>
  <c r="K282" i="52" s="1"/>
  <c r="K311" i="52" s="1"/>
  <c r="J257" i="52"/>
  <c r="J280" i="52" s="1"/>
  <c r="J282" i="52" s="1"/>
  <c r="J311" i="52" s="1"/>
  <c r="I257" i="52"/>
  <c r="I280" i="52" s="1"/>
  <c r="I282" i="52" s="1"/>
  <c r="I311" i="52" s="1"/>
  <c r="H257" i="52"/>
  <c r="G257" i="52"/>
  <c r="R256" i="52"/>
  <c r="Q256" i="52"/>
  <c r="P256" i="52"/>
  <c r="O256" i="52"/>
  <c r="N256" i="52"/>
  <c r="M256" i="52"/>
  <c r="L256" i="52"/>
  <c r="K256" i="52"/>
  <c r="J256" i="52"/>
  <c r="I256" i="52"/>
  <c r="H256" i="52"/>
  <c r="G256" i="52"/>
  <c r="R255" i="52"/>
  <c r="Q255" i="52"/>
  <c r="P255" i="52"/>
  <c r="O255" i="52"/>
  <c r="N255" i="52"/>
  <c r="M255" i="52"/>
  <c r="L255" i="52"/>
  <c r="K255" i="52"/>
  <c r="J255" i="52"/>
  <c r="I255" i="52"/>
  <c r="H255" i="52"/>
  <c r="G255" i="52"/>
  <c r="R254" i="52"/>
  <c r="R273" i="52" s="1"/>
  <c r="R274" i="52" s="1"/>
  <c r="R310" i="52" s="1"/>
  <c r="Q254" i="52"/>
  <c r="Q273" i="52" s="1"/>
  <c r="Q274" i="52" s="1"/>
  <c r="Q310" i="52" s="1"/>
  <c r="P254" i="52"/>
  <c r="P273" i="52" s="1"/>
  <c r="P274" i="52" s="1"/>
  <c r="P310" i="52" s="1"/>
  <c r="O254" i="52"/>
  <c r="N254" i="52"/>
  <c r="M254" i="52"/>
  <c r="L254" i="52"/>
  <c r="K254" i="52"/>
  <c r="K273" i="52" s="1"/>
  <c r="K274" i="52" s="1"/>
  <c r="K310" i="52" s="1"/>
  <c r="J254" i="52"/>
  <c r="J273" i="52" s="1"/>
  <c r="J274" i="52" s="1"/>
  <c r="J310" i="52" s="1"/>
  <c r="I254" i="52"/>
  <c r="I273" i="52" s="1"/>
  <c r="I274" i="52" s="1"/>
  <c r="I310" i="52" s="1"/>
  <c r="H254" i="52"/>
  <c r="H273" i="52" s="1"/>
  <c r="H274" i="52" s="1"/>
  <c r="H310" i="52" s="1"/>
  <c r="G254" i="52"/>
  <c r="R253" i="52"/>
  <c r="Q253" i="52"/>
  <c r="P253" i="52"/>
  <c r="O253" i="52"/>
  <c r="N253" i="52"/>
  <c r="M253" i="52"/>
  <c r="L253" i="52"/>
  <c r="K253" i="52"/>
  <c r="J253" i="52"/>
  <c r="I253" i="52"/>
  <c r="H253" i="52"/>
  <c r="G253" i="52"/>
  <c r="R252" i="52"/>
  <c r="Q252" i="52"/>
  <c r="P252" i="52"/>
  <c r="O252" i="52"/>
  <c r="N252" i="52"/>
  <c r="M252" i="52"/>
  <c r="L252" i="52"/>
  <c r="K252" i="52"/>
  <c r="J252" i="52"/>
  <c r="I252" i="52"/>
  <c r="H252" i="52"/>
  <c r="G252" i="52"/>
  <c r="R251" i="52"/>
  <c r="Q251" i="52"/>
  <c r="P251" i="52"/>
  <c r="O251" i="52"/>
  <c r="N251" i="52"/>
  <c r="M251" i="52"/>
  <c r="L251" i="52"/>
  <c r="K251" i="52"/>
  <c r="J251" i="52"/>
  <c r="I251" i="52"/>
  <c r="H251" i="52"/>
  <c r="G251" i="52"/>
  <c r="T247" i="52"/>
  <c r="T246" i="52"/>
  <c r="T245" i="52"/>
  <c r="T244" i="52"/>
  <c r="T243" i="52"/>
  <c r="T242" i="52"/>
  <c r="T241" i="52"/>
  <c r="T240" i="52"/>
  <c r="T239" i="52"/>
  <c r="T238" i="52"/>
  <c r="T237" i="52"/>
  <c r="T236" i="52"/>
  <c r="T235" i="52"/>
  <c r="T232" i="52"/>
  <c r="T231" i="52"/>
  <c r="T230" i="52"/>
  <c r="T229" i="52"/>
  <c r="T228" i="52"/>
  <c r="T227" i="52"/>
  <c r="T226" i="52"/>
  <c r="T225" i="52"/>
  <c r="T233" i="52" s="1"/>
  <c r="T224" i="52"/>
  <c r="T223" i="52"/>
  <c r="T222" i="52"/>
  <c r="T221" i="52"/>
  <c r="T220" i="52"/>
  <c r="T217" i="52"/>
  <c r="T216" i="52"/>
  <c r="T215" i="52"/>
  <c r="T214" i="52"/>
  <c r="T213" i="52"/>
  <c r="T212" i="52"/>
  <c r="T211" i="52"/>
  <c r="T210" i="52"/>
  <c r="T209" i="52"/>
  <c r="T208" i="52"/>
  <c r="T207" i="52"/>
  <c r="T218" i="52" s="1"/>
  <c r="T206" i="52"/>
  <c r="T205" i="52"/>
  <c r="T202" i="52"/>
  <c r="T201" i="52"/>
  <c r="T200" i="52"/>
  <c r="T199" i="52"/>
  <c r="T198" i="52"/>
  <c r="T197" i="52"/>
  <c r="T196" i="52"/>
  <c r="T195" i="52"/>
  <c r="T194" i="52"/>
  <c r="T193" i="52"/>
  <c r="T192" i="52"/>
  <c r="T191" i="52"/>
  <c r="T190" i="52"/>
  <c r="T203" i="52" s="1"/>
  <c r="T187" i="52"/>
  <c r="T186" i="52"/>
  <c r="T185" i="52"/>
  <c r="T184" i="52"/>
  <c r="T183" i="52"/>
  <c r="T182" i="52"/>
  <c r="T181" i="52"/>
  <c r="T180" i="52"/>
  <c r="T179" i="52"/>
  <c r="T178" i="52"/>
  <c r="T177" i="52"/>
  <c r="T176" i="52"/>
  <c r="T175" i="52"/>
  <c r="T172" i="52"/>
  <c r="T171" i="52"/>
  <c r="T170" i="52"/>
  <c r="T169" i="52"/>
  <c r="T168" i="52"/>
  <c r="T167" i="52"/>
  <c r="T166" i="52"/>
  <c r="T165" i="52"/>
  <c r="T164" i="52"/>
  <c r="T173" i="52" s="1"/>
  <c r="T163" i="52"/>
  <c r="T162" i="52"/>
  <c r="T161" i="52"/>
  <c r="T160" i="52"/>
  <c r="T157" i="52"/>
  <c r="T156" i="52"/>
  <c r="T155" i="52"/>
  <c r="T154" i="52"/>
  <c r="T153" i="52"/>
  <c r="T152" i="52"/>
  <c r="T151" i="52"/>
  <c r="T150" i="52"/>
  <c r="T149" i="52"/>
  <c r="T148" i="52"/>
  <c r="T147" i="52"/>
  <c r="T158" i="52" s="1"/>
  <c r="T146" i="52"/>
  <c r="T145" i="52"/>
  <c r="T142" i="52"/>
  <c r="T141" i="52"/>
  <c r="T140" i="52"/>
  <c r="T139" i="52"/>
  <c r="T138" i="52"/>
  <c r="T137" i="52"/>
  <c r="T136" i="52"/>
  <c r="T135" i="52"/>
  <c r="T134" i="52"/>
  <c r="T133" i="52"/>
  <c r="T132" i="52"/>
  <c r="T131" i="52"/>
  <c r="T130" i="52"/>
  <c r="T143" i="52" s="1"/>
  <c r="T127" i="52"/>
  <c r="T126" i="52"/>
  <c r="T125" i="52"/>
  <c r="T124" i="52"/>
  <c r="T123" i="52"/>
  <c r="T122" i="52"/>
  <c r="T121" i="52"/>
  <c r="T120" i="52"/>
  <c r="T119" i="52"/>
  <c r="T118" i="52"/>
  <c r="T117" i="52"/>
  <c r="T116" i="52"/>
  <c r="T115" i="52"/>
  <c r="T112" i="52"/>
  <c r="T111" i="52"/>
  <c r="T110" i="52"/>
  <c r="T109" i="52"/>
  <c r="T108" i="52"/>
  <c r="T107" i="52"/>
  <c r="T106" i="52"/>
  <c r="T105" i="52"/>
  <c r="T104" i="52"/>
  <c r="T103" i="52"/>
  <c r="T102" i="52"/>
  <c r="T101" i="52"/>
  <c r="T100" i="52"/>
  <c r="T113" i="52" s="1"/>
  <c r="T97" i="52"/>
  <c r="T96" i="52"/>
  <c r="T95" i="52"/>
  <c r="T94" i="52"/>
  <c r="T93" i="52"/>
  <c r="T92" i="52"/>
  <c r="T91" i="52"/>
  <c r="T90" i="52"/>
  <c r="T89" i="52"/>
  <c r="T88" i="52"/>
  <c r="T87" i="52"/>
  <c r="T98" i="52" s="1"/>
  <c r="T86" i="52"/>
  <c r="T85" i="52"/>
  <c r="T82" i="52"/>
  <c r="T81" i="52"/>
  <c r="T80" i="52"/>
  <c r="T79" i="52"/>
  <c r="T78" i="52"/>
  <c r="T77" i="52"/>
  <c r="T76" i="52"/>
  <c r="T75" i="52"/>
  <c r="T83" i="52" s="1"/>
  <c r="T74" i="52"/>
  <c r="T73" i="52"/>
  <c r="T72" i="52"/>
  <c r="T71" i="52"/>
  <c r="T70" i="52"/>
  <c r="T67" i="52"/>
  <c r="T66" i="52"/>
  <c r="T65" i="52"/>
  <c r="T64" i="52"/>
  <c r="T63" i="52"/>
  <c r="T62" i="52"/>
  <c r="T61" i="52"/>
  <c r="T60" i="52"/>
  <c r="T59" i="52"/>
  <c r="T58" i="52"/>
  <c r="T57" i="52"/>
  <c r="T56" i="52"/>
  <c r="T55" i="52"/>
  <c r="T52" i="52"/>
  <c r="T51" i="52"/>
  <c r="T50" i="52"/>
  <c r="T49" i="52"/>
  <c r="T48" i="52"/>
  <c r="T47" i="52"/>
  <c r="T46" i="52"/>
  <c r="T45" i="52"/>
  <c r="T44" i="52"/>
  <c r="T43" i="52"/>
  <c r="T42" i="52"/>
  <c r="T41" i="52"/>
  <c r="T252" i="52" s="1"/>
  <c r="T40" i="52"/>
  <c r="T53" i="52" s="1"/>
  <c r="T37" i="52"/>
  <c r="T36" i="52"/>
  <c r="T35" i="52"/>
  <c r="T34" i="52"/>
  <c r="T33" i="52"/>
  <c r="T32" i="52"/>
  <c r="T31" i="52"/>
  <c r="T257" i="52" s="1"/>
  <c r="T30" i="52"/>
  <c r="T38" i="52" s="1"/>
  <c r="T29" i="52"/>
  <c r="T28" i="52"/>
  <c r="T27" i="52"/>
  <c r="T26" i="52"/>
  <c r="T25" i="52"/>
  <c r="T22" i="52"/>
  <c r="T21" i="52"/>
  <c r="T20" i="52"/>
  <c r="T19" i="52"/>
  <c r="T18" i="52"/>
  <c r="T17" i="52"/>
  <c r="T16" i="52"/>
  <c r="T15" i="52"/>
  <c r="T256" i="52" s="1"/>
  <c r="T14" i="52"/>
  <c r="T23" i="52" s="1"/>
  <c r="T13" i="52"/>
  <c r="T254" i="52" s="1"/>
  <c r="T12" i="52"/>
  <c r="T11" i="52"/>
  <c r="T10" i="52"/>
  <c r="T251" i="52" s="1"/>
  <c r="H6" i="52"/>
  <c r="I6" i="52" s="1"/>
  <c r="J6" i="52" s="1"/>
  <c r="K6" i="52" s="1"/>
  <c r="L6" i="52" s="1"/>
  <c r="M6" i="52" s="1"/>
  <c r="N6" i="52" s="1"/>
  <c r="O6" i="52" s="1"/>
  <c r="P6" i="52" s="1"/>
  <c r="Q6" i="52" s="1"/>
  <c r="R6" i="52" s="1"/>
  <c r="H314" i="51"/>
  <c r="Q303" i="51"/>
  <c r="Q304" i="51" s="1"/>
  <c r="Q314" i="51" s="1"/>
  <c r="L303" i="51"/>
  <c r="L304" i="51" s="1"/>
  <c r="L314" i="51" s="1"/>
  <c r="I303" i="51"/>
  <c r="I304" i="51" s="1"/>
  <c r="I314" i="51" s="1"/>
  <c r="H303" i="51"/>
  <c r="H304" i="51" s="1"/>
  <c r="T302" i="51"/>
  <c r="T301" i="51"/>
  <c r="N298" i="51"/>
  <c r="N313" i="51" s="1"/>
  <c r="N297" i="51"/>
  <c r="R296" i="51"/>
  <c r="R298" i="51" s="1"/>
  <c r="R313" i="51" s="1"/>
  <c r="Q296" i="51"/>
  <c r="P296" i="51"/>
  <c r="O296" i="51"/>
  <c r="N296" i="51"/>
  <c r="M296" i="51"/>
  <c r="L296" i="51"/>
  <c r="K296" i="51"/>
  <c r="K298" i="51" s="1"/>
  <c r="K313" i="51" s="1"/>
  <c r="J296" i="51"/>
  <c r="T296" i="51" s="1"/>
  <c r="I296" i="51"/>
  <c r="I298" i="51" s="1"/>
  <c r="I313" i="51" s="1"/>
  <c r="H296" i="51"/>
  <c r="G296" i="51"/>
  <c r="T295" i="51"/>
  <c r="T294" i="51"/>
  <c r="T287" i="51"/>
  <c r="T281" i="51"/>
  <c r="T279" i="51"/>
  <c r="T272" i="51"/>
  <c r="R264" i="51"/>
  <c r="Q264" i="51"/>
  <c r="P264" i="51"/>
  <c r="O264" i="51"/>
  <c r="N264" i="51"/>
  <c r="M264" i="51"/>
  <c r="L264" i="51"/>
  <c r="K264" i="51"/>
  <c r="J264" i="51"/>
  <c r="I264" i="51"/>
  <c r="H264" i="51"/>
  <c r="G264" i="51"/>
  <c r="R263" i="51"/>
  <c r="R303" i="51" s="1"/>
  <c r="R304" i="51" s="1"/>
  <c r="R314" i="51" s="1"/>
  <c r="Q263" i="51"/>
  <c r="P263" i="51"/>
  <c r="P303" i="51" s="1"/>
  <c r="P304" i="51" s="1"/>
  <c r="P314" i="51" s="1"/>
  <c r="O263" i="51"/>
  <c r="O303" i="51" s="1"/>
  <c r="O304" i="51" s="1"/>
  <c r="O314" i="51" s="1"/>
  <c r="N263" i="51"/>
  <c r="N303" i="51" s="1"/>
  <c r="N304" i="51" s="1"/>
  <c r="N314" i="51" s="1"/>
  <c r="M263" i="51"/>
  <c r="M303" i="51" s="1"/>
  <c r="M304" i="51" s="1"/>
  <c r="M314" i="51" s="1"/>
  <c r="L263" i="51"/>
  <c r="K263" i="51"/>
  <c r="T263" i="51" s="1"/>
  <c r="J263" i="51"/>
  <c r="J303" i="51" s="1"/>
  <c r="J304" i="51" s="1"/>
  <c r="J314" i="51" s="1"/>
  <c r="I263" i="51"/>
  <c r="H263" i="51"/>
  <c r="G263" i="51"/>
  <c r="G303" i="51" s="1"/>
  <c r="R262" i="51"/>
  <c r="R297" i="51" s="1"/>
  <c r="Q262" i="51"/>
  <c r="Q297" i="51" s="1"/>
  <c r="Q298" i="51" s="1"/>
  <c r="Q313" i="51" s="1"/>
  <c r="P262" i="51"/>
  <c r="P297" i="51" s="1"/>
  <c r="P298" i="51" s="1"/>
  <c r="P313" i="51" s="1"/>
  <c r="O262" i="51"/>
  <c r="O297" i="51" s="1"/>
  <c r="O298" i="51" s="1"/>
  <c r="O313" i="51" s="1"/>
  <c r="N262" i="51"/>
  <c r="M262" i="51"/>
  <c r="M297" i="51" s="1"/>
  <c r="L262" i="51"/>
  <c r="L297" i="51" s="1"/>
  <c r="K262" i="51"/>
  <c r="K297" i="51" s="1"/>
  <c r="J262" i="51"/>
  <c r="J297" i="51" s="1"/>
  <c r="I262" i="51"/>
  <c r="I297" i="51" s="1"/>
  <c r="H262" i="51"/>
  <c r="H297" i="51" s="1"/>
  <c r="H298" i="51" s="1"/>
  <c r="H313" i="51" s="1"/>
  <c r="G262" i="51"/>
  <c r="G297" i="51" s="1"/>
  <c r="R261" i="51"/>
  <c r="Q261" i="51"/>
  <c r="P261" i="51"/>
  <c r="O261" i="51"/>
  <c r="N261" i="51"/>
  <c r="M261" i="51"/>
  <c r="L261" i="51"/>
  <c r="K261" i="51"/>
  <c r="J261" i="51"/>
  <c r="I261" i="51"/>
  <c r="H261" i="51"/>
  <c r="G261" i="51"/>
  <c r="R260" i="51"/>
  <c r="R288" i="51" s="1"/>
  <c r="R289" i="51" s="1"/>
  <c r="R312" i="51" s="1"/>
  <c r="Q260" i="51"/>
  <c r="Q288" i="51" s="1"/>
  <c r="Q289" i="51" s="1"/>
  <c r="Q312" i="51" s="1"/>
  <c r="P260" i="51"/>
  <c r="P288" i="51" s="1"/>
  <c r="P289" i="51" s="1"/>
  <c r="P312" i="51" s="1"/>
  <c r="O260" i="51"/>
  <c r="O288" i="51" s="1"/>
  <c r="O289" i="51" s="1"/>
  <c r="O312" i="51" s="1"/>
  <c r="N260" i="51"/>
  <c r="N288" i="51" s="1"/>
  <c r="N289" i="51" s="1"/>
  <c r="N312" i="51" s="1"/>
  <c r="M260" i="51"/>
  <c r="M288" i="51" s="1"/>
  <c r="M289" i="51" s="1"/>
  <c r="M312" i="51" s="1"/>
  <c r="L260" i="51"/>
  <c r="L288" i="51" s="1"/>
  <c r="L289" i="51" s="1"/>
  <c r="L312" i="51" s="1"/>
  <c r="K260" i="51"/>
  <c r="K288" i="51" s="1"/>
  <c r="K289" i="51" s="1"/>
  <c r="K312" i="51" s="1"/>
  <c r="J260" i="51"/>
  <c r="J288" i="51" s="1"/>
  <c r="J289" i="51" s="1"/>
  <c r="J312" i="51" s="1"/>
  <c r="I260" i="51"/>
  <c r="I288" i="51" s="1"/>
  <c r="I289" i="51" s="1"/>
  <c r="I312" i="51" s="1"/>
  <c r="H260" i="51"/>
  <c r="H288" i="51" s="1"/>
  <c r="H289" i="51" s="1"/>
  <c r="H312" i="51" s="1"/>
  <c r="G260" i="51"/>
  <c r="G288" i="51" s="1"/>
  <c r="R259" i="51"/>
  <c r="Q259" i="51"/>
  <c r="P259" i="51"/>
  <c r="O259" i="51"/>
  <c r="N259" i="51"/>
  <c r="M259" i="51"/>
  <c r="L259" i="51"/>
  <c r="K259" i="51"/>
  <c r="J259" i="51"/>
  <c r="I259" i="51"/>
  <c r="H259" i="51"/>
  <c r="G259" i="51"/>
  <c r="R258" i="51"/>
  <c r="R280" i="51" s="1"/>
  <c r="R282" i="51" s="1"/>
  <c r="R311" i="51" s="1"/>
  <c r="Q258" i="51"/>
  <c r="P258" i="51"/>
  <c r="O258" i="51"/>
  <c r="N258" i="51"/>
  <c r="M258" i="51"/>
  <c r="L258" i="51"/>
  <c r="K258" i="51"/>
  <c r="J258" i="51"/>
  <c r="J280" i="51" s="1"/>
  <c r="J282" i="51" s="1"/>
  <c r="J311" i="51" s="1"/>
  <c r="I258" i="51"/>
  <c r="H258" i="51"/>
  <c r="G258" i="51"/>
  <c r="R257" i="51"/>
  <c r="Q257" i="51"/>
  <c r="Q280" i="51" s="1"/>
  <c r="Q282" i="51" s="1"/>
  <c r="Q311" i="51" s="1"/>
  <c r="P257" i="51"/>
  <c r="P280" i="51" s="1"/>
  <c r="P282" i="51" s="1"/>
  <c r="P311" i="51" s="1"/>
  <c r="O257" i="51"/>
  <c r="O280" i="51" s="1"/>
  <c r="O282" i="51" s="1"/>
  <c r="O311" i="51" s="1"/>
  <c r="N257" i="51"/>
  <c r="M257" i="51"/>
  <c r="M280" i="51" s="1"/>
  <c r="M282" i="51" s="1"/>
  <c r="M311" i="51" s="1"/>
  <c r="L257" i="51"/>
  <c r="L280" i="51" s="1"/>
  <c r="L282" i="51" s="1"/>
  <c r="L311" i="51" s="1"/>
  <c r="K257" i="51"/>
  <c r="K280" i="51" s="1"/>
  <c r="K282" i="51" s="1"/>
  <c r="K311" i="51" s="1"/>
  <c r="J257" i="51"/>
  <c r="I257" i="51"/>
  <c r="I280" i="51" s="1"/>
  <c r="I282" i="51" s="1"/>
  <c r="I311" i="51" s="1"/>
  <c r="H257" i="51"/>
  <c r="H280" i="51" s="1"/>
  <c r="H282" i="51" s="1"/>
  <c r="H311" i="51" s="1"/>
  <c r="G257" i="51"/>
  <c r="G280" i="51" s="1"/>
  <c r="R256" i="51"/>
  <c r="Q256" i="51"/>
  <c r="P256" i="51"/>
  <c r="O256" i="51"/>
  <c r="N256" i="51"/>
  <c r="M256" i="51"/>
  <c r="L256" i="51"/>
  <c r="K256" i="51"/>
  <c r="J256" i="51"/>
  <c r="I256" i="51"/>
  <c r="H256" i="51"/>
  <c r="G256" i="51"/>
  <c r="R255" i="51"/>
  <c r="Q255" i="51"/>
  <c r="P255" i="51"/>
  <c r="O255" i="51"/>
  <c r="N255" i="51"/>
  <c r="M255" i="51"/>
  <c r="L255" i="51"/>
  <c r="K255" i="51"/>
  <c r="J255" i="51"/>
  <c r="I255" i="51"/>
  <c r="H255" i="51"/>
  <c r="G255" i="51"/>
  <c r="R254" i="51"/>
  <c r="R273" i="51" s="1"/>
  <c r="R274" i="51" s="1"/>
  <c r="R310" i="51" s="1"/>
  <c r="Q254" i="51"/>
  <c r="P254" i="51"/>
  <c r="P273" i="51" s="1"/>
  <c r="P274" i="51" s="1"/>
  <c r="P310" i="51" s="1"/>
  <c r="O254" i="51"/>
  <c r="O273" i="51" s="1"/>
  <c r="O274" i="51" s="1"/>
  <c r="O310" i="51" s="1"/>
  <c r="N254" i="51"/>
  <c r="N273" i="51" s="1"/>
  <c r="N274" i="51" s="1"/>
  <c r="N310" i="51" s="1"/>
  <c r="M254" i="51"/>
  <c r="M273" i="51" s="1"/>
  <c r="M274" i="51" s="1"/>
  <c r="M310" i="51" s="1"/>
  <c r="L254" i="51"/>
  <c r="L273" i="51" s="1"/>
  <c r="L274" i="51" s="1"/>
  <c r="L310" i="51" s="1"/>
  <c r="K254" i="51"/>
  <c r="K273" i="51" s="1"/>
  <c r="K274" i="51" s="1"/>
  <c r="K310" i="51" s="1"/>
  <c r="J254" i="51"/>
  <c r="J273" i="51" s="1"/>
  <c r="J274" i="51" s="1"/>
  <c r="J310" i="51" s="1"/>
  <c r="I254" i="51"/>
  <c r="H254" i="51"/>
  <c r="H273" i="51" s="1"/>
  <c r="H274" i="51" s="1"/>
  <c r="H310" i="51" s="1"/>
  <c r="G254" i="51"/>
  <c r="G273" i="51" s="1"/>
  <c r="R253" i="51"/>
  <c r="Q253" i="51"/>
  <c r="P253" i="51"/>
  <c r="O253" i="51"/>
  <c r="N253" i="51"/>
  <c r="M253" i="51"/>
  <c r="L253" i="51"/>
  <c r="K253" i="51"/>
  <c r="J253" i="51"/>
  <c r="I253" i="51"/>
  <c r="H253" i="51"/>
  <c r="G253" i="51"/>
  <c r="R252" i="51"/>
  <c r="Q252" i="51"/>
  <c r="P252" i="51"/>
  <c r="O252" i="51"/>
  <c r="N252" i="51"/>
  <c r="M252" i="51"/>
  <c r="L252" i="51"/>
  <c r="K252" i="51"/>
  <c r="J252" i="51"/>
  <c r="I252" i="51"/>
  <c r="H252" i="51"/>
  <c r="G252" i="51"/>
  <c r="R251" i="51"/>
  <c r="Q251" i="51"/>
  <c r="P251" i="51"/>
  <c r="O251" i="51"/>
  <c r="N251" i="51"/>
  <c r="M251" i="51"/>
  <c r="L251" i="51"/>
  <c r="K251" i="51"/>
  <c r="J251" i="51"/>
  <c r="I251" i="51"/>
  <c r="H251" i="51"/>
  <c r="G251" i="51"/>
  <c r="T247" i="51"/>
  <c r="T246" i="51"/>
  <c r="T245" i="51"/>
  <c r="T244" i="51"/>
  <c r="T243" i="51"/>
  <c r="T242" i="51"/>
  <c r="T241" i="51"/>
  <c r="T240" i="51"/>
  <c r="T248" i="51" s="1"/>
  <c r="T239" i="51"/>
  <c r="T238" i="51"/>
  <c r="T237" i="51"/>
  <c r="T236" i="51"/>
  <c r="T235" i="51"/>
  <c r="T232" i="51"/>
  <c r="T231" i="51"/>
  <c r="T230" i="51"/>
  <c r="T229" i="51"/>
  <c r="T228" i="51"/>
  <c r="T227" i="51"/>
  <c r="T226" i="51"/>
  <c r="T225" i="51"/>
  <c r="T224" i="51"/>
  <c r="T223" i="51"/>
  <c r="T222" i="51"/>
  <c r="T233" i="51" s="1"/>
  <c r="T221" i="51"/>
  <c r="T220" i="51"/>
  <c r="T217" i="51"/>
  <c r="T216" i="51"/>
  <c r="T215" i="51"/>
  <c r="T214" i="51"/>
  <c r="T213" i="51"/>
  <c r="T212" i="51"/>
  <c r="T211" i="51"/>
  <c r="T210" i="51"/>
  <c r="T209" i="51"/>
  <c r="T208" i="51"/>
  <c r="T207" i="51"/>
  <c r="T206" i="51"/>
  <c r="T205" i="51"/>
  <c r="T218" i="51" s="1"/>
  <c r="T202" i="51"/>
  <c r="T201" i="51"/>
  <c r="T200" i="51"/>
  <c r="T199" i="51"/>
  <c r="T198" i="51"/>
  <c r="T197" i="51"/>
  <c r="T196" i="51"/>
  <c r="T195" i="51"/>
  <c r="T194" i="51"/>
  <c r="T193" i="51"/>
  <c r="T192" i="51"/>
  <c r="T191" i="51"/>
  <c r="T190" i="51"/>
  <c r="T203" i="51" s="1"/>
  <c r="T187" i="51"/>
  <c r="T186" i="51"/>
  <c r="T185" i="51"/>
  <c r="T184" i="51"/>
  <c r="T183" i="51"/>
  <c r="T182" i="51"/>
  <c r="T181" i="51"/>
  <c r="T180" i="51"/>
  <c r="T188" i="51" s="1"/>
  <c r="T179" i="51"/>
  <c r="T178" i="51"/>
  <c r="T177" i="51"/>
  <c r="T176" i="51"/>
  <c r="T175" i="51"/>
  <c r="T172" i="51"/>
  <c r="T171" i="51"/>
  <c r="T170" i="51"/>
  <c r="T169" i="51"/>
  <c r="T168" i="51"/>
  <c r="T167" i="51"/>
  <c r="T166" i="51"/>
  <c r="T165" i="51"/>
  <c r="T164" i="51"/>
  <c r="T163" i="51"/>
  <c r="T162" i="51"/>
  <c r="T173" i="51" s="1"/>
  <c r="T161" i="51"/>
  <c r="T160" i="51"/>
  <c r="T157" i="51"/>
  <c r="T156" i="51"/>
  <c r="T155" i="51"/>
  <c r="T154" i="51"/>
  <c r="T153" i="51"/>
  <c r="T152" i="51"/>
  <c r="T151" i="51"/>
  <c r="T150" i="51"/>
  <c r="T149" i="51"/>
  <c r="T148" i="51"/>
  <c r="T147" i="51"/>
  <c r="T146" i="51"/>
  <c r="T145" i="51"/>
  <c r="T158" i="51" s="1"/>
  <c r="T142" i="51"/>
  <c r="T141" i="51"/>
  <c r="T140" i="51"/>
  <c r="T139" i="51"/>
  <c r="T138" i="51"/>
  <c r="T137" i="51"/>
  <c r="T136" i="51"/>
  <c r="T135" i="51"/>
  <c r="T134" i="51"/>
  <c r="T133" i="51"/>
  <c r="T132" i="51"/>
  <c r="T131" i="51"/>
  <c r="T130" i="51"/>
  <c r="T143" i="51" s="1"/>
  <c r="T127" i="51"/>
  <c r="T126" i="51"/>
  <c r="T125" i="51"/>
  <c r="T124" i="51"/>
  <c r="T123" i="51"/>
  <c r="T122" i="51"/>
  <c r="T121" i="51"/>
  <c r="T120" i="51"/>
  <c r="T128" i="51" s="1"/>
  <c r="T119" i="51"/>
  <c r="T118" i="51"/>
  <c r="T117" i="51"/>
  <c r="T116" i="51"/>
  <c r="T115" i="51"/>
  <c r="T112" i="51"/>
  <c r="T111" i="51"/>
  <c r="T110" i="51"/>
  <c r="T109" i="51"/>
  <c r="T108" i="51"/>
  <c r="T107" i="51"/>
  <c r="T106" i="51"/>
  <c r="T105" i="51"/>
  <c r="T104" i="51"/>
  <c r="T103" i="51"/>
  <c r="T102" i="51"/>
  <c r="T113" i="51" s="1"/>
  <c r="T101" i="51"/>
  <c r="T100" i="51"/>
  <c r="T97" i="51"/>
  <c r="T96" i="51"/>
  <c r="T95" i="51"/>
  <c r="T94" i="51"/>
  <c r="T93" i="51"/>
  <c r="T92" i="51"/>
  <c r="T91" i="51"/>
  <c r="T90" i="51"/>
  <c r="T89" i="51"/>
  <c r="T88" i="51"/>
  <c r="T87" i="51"/>
  <c r="T86" i="51"/>
  <c r="T85" i="51"/>
  <c r="T98" i="51" s="1"/>
  <c r="T82" i="51"/>
  <c r="T81" i="51"/>
  <c r="T80" i="51"/>
  <c r="T79" i="51"/>
  <c r="T78" i="51"/>
  <c r="T77" i="51"/>
  <c r="T76" i="51"/>
  <c r="T75" i="51"/>
  <c r="T74" i="51"/>
  <c r="T73" i="51"/>
  <c r="T72" i="51"/>
  <c r="T71" i="51"/>
  <c r="T70" i="51"/>
  <c r="T83" i="51" s="1"/>
  <c r="T67" i="51"/>
  <c r="T66" i="51"/>
  <c r="T65" i="51"/>
  <c r="T64" i="51"/>
  <c r="T63" i="51"/>
  <c r="T62" i="51"/>
  <c r="T61" i="51"/>
  <c r="T60" i="51"/>
  <c r="T68" i="51" s="1"/>
  <c r="T59" i="51"/>
  <c r="T58" i="51"/>
  <c r="T57" i="51"/>
  <c r="T56" i="51"/>
  <c r="T55" i="51"/>
  <c r="T52" i="51"/>
  <c r="T51" i="51"/>
  <c r="T50" i="51"/>
  <c r="T49" i="51"/>
  <c r="T48" i="51"/>
  <c r="T47" i="51"/>
  <c r="T46" i="51"/>
  <c r="T45" i="51"/>
  <c r="T44" i="51"/>
  <c r="T43" i="51"/>
  <c r="T42" i="51"/>
  <c r="T53" i="51" s="1"/>
  <c r="T41" i="51"/>
  <c r="T40" i="51"/>
  <c r="T37" i="51"/>
  <c r="T36" i="51"/>
  <c r="T35" i="51"/>
  <c r="T34" i="51"/>
  <c r="T33" i="51"/>
  <c r="T32" i="51"/>
  <c r="T31" i="51"/>
  <c r="T30" i="51"/>
  <c r="T29" i="51"/>
  <c r="T28" i="51"/>
  <c r="T27" i="51"/>
  <c r="T26" i="51"/>
  <c r="T25" i="51"/>
  <c r="T38" i="51" s="1"/>
  <c r="T22" i="51"/>
  <c r="T21" i="51"/>
  <c r="T20" i="51"/>
  <c r="T261" i="51" s="1"/>
  <c r="T19" i="51"/>
  <c r="T18" i="51"/>
  <c r="T259" i="51" s="1"/>
  <c r="T17" i="51"/>
  <c r="T258" i="51" s="1"/>
  <c r="T16" i="51"/>
  <c r="T257" i="51" s="1"/>
  <c r="T15" i="51"/>
  <c r="T256" i="51" s="1"/>
  <c r="T14" i="51"/>
  <c r="T255" i="51" s="1"/>
  <c r="T13" i="51"/>
  <c r="T254" i="51" s="1"/>
  <c r="T12" i="51"/>
  <c r="T253" i="51" s="1"/>
  <c r="T11" i="51"/>
  <c r="T252" i="51" s="1"/>
  <c r="T10" i="51"/>
  <c r="T23" i="51" s="1"/>
  <c r="J6" i="51"/>
  <c r="K6" i="51" s="1"/>
  <c r="L6" i="51" s="1"/>
  <c r="M6" i="51" s="1"/>
  <c r="N6" i="51" s="1"/>
  <c r="O6" i="51" s="1"/>
  <c r="P6" i="51" s="1"/>
  <c r="Q6" i="51" s="1"/>
  <c r="R6" i="51" s="1"/>
  <c r="I6" i="51"/>
  <c r="H6" i="51"/>
  <c r="K314" i="50"/>
  <c r="K304" i="50"/>
  <c r="R303" i="50"/>
  <c r="R304" i="50" s="1"/>
  <c r="R314" i="50" s="1"/>
  <c r="N303" i="50"/>
  <c r="N304" i="50" s="1"/>
  <c r="N314" i="50" s="1"/>
  <c r="K303" i="50"/>
  <c r="T302" i="50"/>
  <c r="T301" i="50"/>
  <c r="R296" i="50"/>
  <c r="Q296" i="50"/>
  <c r="P296" i="50"/>
  <c r="O296" i="50"/>
  <c r="N296" i="50"/>
  <c r="N298" i="50" s="1"/>
  <c r="N313" i="50" s="1"/>
  <c r="M296" i="50"/>
  <c r="L296" i="50"/>
  <c r="K296" i="50"/>
  <c r="K298" i="50" s="1"/>
  <c r="K313" i="50" s="1"/>
  <c r="J296" i="50"/>
  <c r="I296" i="50"/>
  <c r="H296" i="50"/>
  <c r="G296" i="50"/>
  <c r="T295" i="50"/>
  <c r="T294" i="50"/>
  <c r="R288" i="50"/>
  <c r="R289" i="50" s="1"/>
  <c r="R312" i="50" s="1"/>
  <c r="J288" i="50"/>
  <c r="J289" i="50" s="1"/>
  <c r="J312" i="50" s="1"/>
  <c r="T287" i="50"/>
  <c r="T281" i="50"/>
  <c r="T279" i="50"/>
  <c r="T272" i="50"/>
  <c r="R264" i="50"/>
  <c r="Q264" i="50"/>
  <c r="P264" i="50"/>
  <c r="O264" i="50"/>
  <c r="N264" i="50"/>
  <c r="M264" i="50"/>
  <c r="L264" i="50"/>
  <c r="K264" i="50"/>
  <c r="J264" i="50"/>
  <c r="I264" i="50"/>
  <c r="H264" i="50"/>
  <c r="G264" i="50"/>
  <c r="R263" i="50"/>
  <c r="Q263" i="50"/>
  <c r="Q303" i="50" s="1"/>
  <c r="Q304" i="50" s="1"/>
  <c r="Q314" i="50" s="1"/>
  <c r="P263" i="50"/>
  <c r="P303" i="50" s="1"/>
  <c r="P304" i="50" s="1"/>
  <c r="P314" i="50" s="1"/>
  <c r="O263" i="50"/>
  <c r="O303" i="50" s="1"/>
  <c r="O304" i="50" s="1"/>
  <c r="O314" i="50" s="1"/>
  <c r="N263" i="50"/>
  <c r="M263" i="50"/>
  <c r="M303" i="50" s="1"/>
  <c r="M304" i="50" s="1"/>
  <c r="M314" i="50" s="1"/>
  <c r="L263" i="50"/>
  <c r="L303" i="50" s="1"/>
  <c r="L304" i="50" s="1"/>
  <c r="L314" i="50" s="1"/>
  <c r="K263" i="50"/>
  <c r="J263" i="50"/>
  <c r="J303" i="50" s="1"/>
  <c r="J304" i="50" s="1"/>
  <c r="J314" i="50" s="1"/>
  <c r="I263" i="50"/>
  <c r="I303" i="50" s="1"/>
  <c r="I304" i="50" s="1"/>
  <c r="I314" i="50" s="1"/>
  <c r="H263" i="50"/>
  <c r="H303" i="50" s="1"/>
  <c r="H304" i="50" s="1"/>
  <c r="H314" i="50" s="1"/>
  <c r="G263" i="50"/>
  <c r="G303" i="50" s="1"/>
  <c r="R262" i="50"/>
  <c r="R297" i="50" s="1"/>
  <c r="Q262" i="50"/>
  <c r="Q297" i="50" s="1"/>
  <c r="Q298" i="50" s="1"/>
  <c r="Q313" i="50" s="1"/>
  <c r="P262" i="50"/>
  <c r="P297" i="50" s="1"/>
  <c r="P298" i="50" s="1"/>
  <c r="P313" i="50" s="1"/>
  <c r="O262" i="50"/>
  <c r="O297" i="50" s="1"/>
  <c r="N262" i="50"/>
  <c r="N297" i="50" s="1"/>
  <c r="M262" i="50"/>
  <c r="M297" i="50" s="1"/>
  <c r="M298" i="50" s="1"/>
  <c r="M313" i="50" s="1"/>
  <c r="L262" i="50"/>
  <c r="L297" i="50" s="1"/>
  <c r="L298" i="50" s="1"/>
  <c r="L313" i="50" s="1"/>
  <c r="K262" i="50"/>
  <c r="K297" i="50" s="1"/>
  <c r="J262" i="50"/>
  <c r="J297" i="50" s="1"/>
  <c r="I262" i="50"/>
  <c r="I297" i="50" s="1"/>
  <c r="I298" i="50" s="1"/>
  <c r="I313" i="50" s="1"/>
  <c r="H262" i="50"/>
  <c r="H297" i="50" s="1"/>
  <c r="H298" i="50" s="1"/>
  <c r="H313" i="50" s="1"/>
  <c r="G262" i="50"/>
  <c r="T262" i="50" s="1"/>
  <c r="R261" i="50"/>
  <c r="Q261" i="50"/>
  <c r="P261" i="50"/>
  <c r="O261" i="50"/>
  <c r="N261" i="50"/>
  <c r="M261" i="50"/>
  <c r="L261" i="50"/>
  <c r="K261" i="50"/>
  <c r="J261" i="50"/>
  <c r="I261" i="50"/>
  <c r="H261" i="50"/>
  <c r="G261" i="50"/>
  <c r="R260" i="50"/>
  <c r="Q260" i="50"/>
  <c r="Q288" i="50" s="1"/>
  <c r="Q289" i="50" s="1"/>
  <c r="Q312" i="50" s="1"/>
  <c r="P260" i="50"/>
  <c r="P288" i="50" s="1"/>
  <c r="P289" i="50" s="1"/>
  <c r="P312" i="50" s="1"/>
  <c r="O260" i="50"/>
  <c r="O288" i="50" s="1"/>
  <c r="O289" i="50" s="1"/>
  <c r="O312" i="50" s="1"/>
  <c r="N260" i="50"/>
  <c r="N288" i="50" s="1"/>
  <c r="N289" i="50" s="1"/>
  <c r="N312" i="50" s="1"/>
  <c r="M260" i="50"/>
  <c r="M288" i="50" s="1"/>
  <c r="M289" i="50" s="1"/>
  <c r="M312" i="50" s="1"/>
  <c r="L260" i="50"/>
  <c r="L288" i="50" s="1"/>
  <c r="L289" i="50" s="1"/>
  <c r="L312" i="50" s="1"/>
  <c r="K260" i="50"/>
  <c r="K288" i="50" s="1"/>
  <c r="K289" i="50" s="1"/>
  <c r="K312" i="50" s="1"/>
  <c r="J260" i="50"/>
  <c r="I260" i="50"/>
  <c r="I288" i="50" s="1"/>
  <c r="I289" i="50" s="1"/>
  <c r="I312" i="50" s="1"/>
  <c r="H260" i="50"/>
  <c r="H288" i="50" s="1"/>
  <c r="H289" i="50" s="1"/>
  <c r="H312" i="50" s="1"/>
  <c r="G260" i="50"/>
  <c r="G288" i="50" s="1"/>
  <c r="R259" i="50"/>
  <c r="Q259" i="50"/>
  <c r="P259" i="50"/>
  <c r="O259" i="50"/>
  <c r="N259" i="50"/>
  <c r="M259" i="50"/>
  <c r="L259" i="50"/>
  <c r="K259" i="50"/>
  <c r="J259" i="50"/>
  <c r="I259" i="50"/>
  <c r="H259" i="50"/>
  <c r="G259" i="50"/>
  <c r="R258" i="50"/>
  <c r="Q258" i="50"/>
  <c r="P258" i="50"/>
  <c r="O258" i="50"/>
  <c r="N258" i="50"/>
  <c r="M258" i="50"/>
  <c r="L258" i="50"/>
  <c r="K258" i="50"/>
  <c r="J258" i="50"/>
  <c r="I258" i="50"/>
  <c r="H258" i="50"/>
  <c r="G258" i="50"/>
  <c r="R257" i="50"/>
  <c r="R280" i="50" s="1"/>
  <c r="R282" i="50" s="1"/>
  <c r="R311" i="50" s="1"/>
  <c r="Q257" i="50"/>
  <c r="Q280" i="50" s="1"/>
  <c r="Q282" i="50" s="1"/>
  <c r="Q311" i="50" s="1"/>
  <c r="P257" i="50"/>
  <c r="P280" i="50" s="1"/>
  <c r="P282" i="50" s="1"/>
  <c r="P311" i="50" s="1"/>
  <c r="O257" i="50"/>
  <c r="O280" i="50" s="1"/>
  <c r="O282" i="50" s="1"/>
  <c r="O311" i="50" s="1"/>
  <c r="N257" i="50"/>
  <c r="N280" i="50" s="1"/>
  <c r="N282" i="50" s="1"/>
  <c r="N311" i="50" s="1"/>
  <c r="M257" i="50"/>
  <c r="M280" i="50" s="1"/>
  <c r="M282" i="50" s="1"/>
  <c r="M311" i="50" s="1"/>
  <c r="L257" i="50"/>
  <c r="L280" i="50" s="1"/>
  <c r="L282" i="50" s="1"/>
  <c r="L311" i="50" s="1"/>
  <c r="K257" i="50"/>
  <c r="K280" i="50" s="1"/>
  <c r="K282" i="50" s="1"/>
  <c r="K311" i="50" s="1"/>
  <c r="J257" i="50"/>
  <c r="J280" i="50" s="1"/>
  <c r="J282" i="50" s="1"/>
  <c r="J311" i="50" s="1"/>
  <c r="I257" i="50"/>
  <c r="I280" i="50" s="1"/>
  <c r="I282" i="50" s="1"/>
  <c r="I311" i="50" s="1"/>
  <c r="H257" i="50"/>
  <c r="H280" i="50" s="1"/>
  <c r="H282" i="50" s="1"/>
  <c r="H311" i="50" s="1"/>
  <c r="G257" i="50"/>
  <c r="G280" i="50" s="1"/>
  <c r="R256" i="50"/>
  <c r="Q256" i="50"/>
  <c r="P256" i="50"/>
  <c r="O256" i="50"/>
  <c r="N256" i="50"/>
  <c r="M256" i="50"/>
  <c r="L256" i="50"/>
  <c r="K256" i="50"/>
  <c r="J256" i="50"/>
  <c r="I256" i="50"/>
  <c r="H256" i="50"/>
  <c r="G256" i="50"/>
  <c r="R255" i="50"/>
  <c r="Q255" i="50"/>
  <c r="P255" i="50"/>
  <c r="O255" i="50"/>
  <c r="N255" i="50"/>
  <c r="M255" i="50"/>
  <c r="L255" i="50"/>
  <c r="K255" i="50"/>
  <c r="J255" i="50"/>
  <c r="I255" i="50"/>
  <c r="H255" i="50"/>
  <c r="G255" i="50"/>
  <c r="R254" i="50"/>
  <c r="R273" i="50" s="1"/>
  <c r="R274" i="50" s="1"/>
  <c r="R310" i="50" s="1"/>
  <c r="Q254" i="50"/>
  <c r="Q273" i="50" s="1"/>
  <c r="Q274" i="50" s="1"/>
  <c r="Q310" i="50" s="1"/>
  <c r="P254" i="50"/>
  <c r="P273" i="50" s="1"/>
  <c r="P274" i="50" s="1"/>
  <c r="P310" i="50" s="1"/>
  <c r="O254" i="50"/>
  <c r="O273" i="50" s="1"/>
  <c r="O274" i="50" s="1"/>
  <c r="O310" i="50" s="1"/>
  <c r="N254" i="50"/>
  <c r="N273" i="50" s="1"/>
  <c r="N274" i="50" s="1"/>
  <c r="N310" i="50" s="1"/>
  <c r="M254" i="50"/>
  <c r="M273" i="50" s="1"/>
  <c r="M274" i="50" s="1"/>
  <c r="M310" i="50" s="1"/>
  <c r="L254" i="50"/>
  <c r="K254" i="50"/>
  <c r="K273" i="50" s="1"/>
  <c r="K274" i="50" s="1"/>
  <c r="K310" i="50" s="1"/>
  <c r="J254" i="50"/>
  <c r="J273" i="50" s="1"/>
  <c r="J274" i="50" s="1"/>
  <c r="J310" i="50" s="1"/>
  <c r="I254" i="50"/>
  <c r="I273" i="50" s="1"/>
  <c r="I274" i="50" s="1"/>
  <c r="I310" i="50" s="1"/>
  <c r="H254" i="50"/>
  <c r="H273" i="50" s="1"/>
  <c r="H274" i="50" s="1"/>
  <c r="H310" i="50" s="1"/>
  <c r="G254" i="50"/>
  <c r="G273" i="50" s="1"/>
  <c r="R253" i="50"/>
  <c r="Q253" i="50"/>
  <c r="P253" i="50"/>
  <c r="O253" i="50"/>
  <c r="N253" i="50"/>
  <c r="M253" i="50"/>
  <c r="L253" i="50"/>
  <c r="K253" i="50"/>
  <c r="J253" i="50"/>
  <c r="I253" i="50"/>
  <c r="H253" i="50"/>
  <c r="G253" i="50"/>
  <c r="R252" i="50"/>
  <c r="Q252" i="50"/>
  <c r="P252" i="50"/>
  <c r="O252" i="50"/>
  <c r="N252" i="50"/>
  <c r="M252" i="50"/>
  <c r="L252" i="50"/>
  <c r="K252" i="50"/>
  <c r="J252" i="50"/>
  <c r="I252" i="50"/>
  <c r="H252" i="50"/>
  <c r="G252" i="50"/>
  <c r="R251" i="50"/>
  <c r="Q251" i="50"/>
  <c r="P251" i="50"/>
  <c r="O251" i="50"/>
  <c r="N251" i="50"/>
  <c r="M251" i="50"/>
  <c r="L251" i="50"/>
  <c r="K251" i="50"/>
  <c r="J251" i="50"/>
  <c r="I251" i="50"/>
  <c r="H251" i="50"/>
  <c r="G251" i="50"/>
  <c r="T247" i="50"/>
  <c r="T246" i="50"/>
  <c r="T245" i="50"/>
  <c r="T244" i="50"/>
  <c r="T243" i="50"/>
  <c r="T242" i="50"/>
  <c r="T241" i="50"/>
  <c r="T240" i="50"/>
  <c r="T239" i="50"/>
  <c r="T238" i="50"/>
  <c r="T237" i="50"/>
  <c r="T236" i="50"/>
  <c r="T235" i="50"/>
  <c r="T248" i="50" s="1"/>
  <c r="T232" i="50"/>
  <c r="T231" i="50"/>
  <c r="T230" i="50"/>
  <c r="T229" i="50"/>
  <c r="T228" i="50"/>
  <c r="T227" i="50"/>
  <c r="T226" i="50"/>
  <c r="T225" i="50"/>
  <c r="T224" i="50"/>
  <c r="T223" i="50"/>
  <c r="T222" i="50"/>
  <c r="T221" i="50"/>
  <c r="T233" i="50" s="1"/>
  <c r="T220" i="50"/>
  <c r="T217" i="50"/>
  <c r="T216" i="50"/>
  <c r="T215" i="50"/>
  <c r="T214" i="50"/>
  <c r="T213" i="50"/>
  <c r="T212" i="50"/>
  <c r="T211" i="50"/>
  <c r="T210" i="50"/>
  <c r="T209" i="50"/>
  <c r="T208" i="50"/>
  <c r="T207" i="50"/>
  <c r="T206" i="50"/>
  <c r="T205" i="50"/>
  <c r="T218" i="50" s="1"/>
  <c r="T202" i="50"/>
  <c r="T201" i="50"/>
  <c r="T200" i="50"/>
  <c r="T199" i="50"/>
  <c r="T198" i="50"/>
  <c r="T197" i="50"/>
  <c r="T196" i="50"/>
  <c r="T195" i="50"/>
  <c r="T194" i="50"/>
  <c r="T193" i="50"/>
  <c r="T192" i="50"/>
  <c r="T203" i="50" s="1"/>
  <c r="T191" i="50"/>
  <c r="T190" i="50"/>
  <c r="T187" i="50"/>
  <c r="T186" i="50"/>
  <c r="T185" i="50"/>
  <c r="T184" i="50"/>
  <c r="T183" i="50"/>
  <c r="T182" i="50"/>
  <c r="T181" i="50"/>
  <c r="T180" i="50"/>
  <c r="T179" i="50"/>
  <c r="T178" i="50"/>
  <c r="T177" i="50"/>
  <c r="T176" i="50"/>
  <c r="T175" i="50"/>
  <c r="T188" i="50" s="1"/>
  <c r="T172" i="50"/>
  <c r="T171" i="50"/>
  <c r="T170" i="50"/>
  <c r="T169" i="50"/>
  <c r="T168" i="50"/>
  <c r="T167" i="50"/>
  <c r="T166" i="50"/>
  <c r="T165" i="50"/>
  <c r="T164" i="50"/>
  <c r="T163" i="50"/>
  <c r="T162" i="50"/>
  <c r="T161" i="50"/>
  <c r="T173" i="50" s="1"/>
  <c r="T160" i="50"/>
  <c r="T157" i="50"/>
  <c r="T156" i="50"/>
  <c r="T155" i="50"/>
  <c r="T154" i="50"/>
  <c r="T153" i="50"/>
  <c r="T152" i="50"/>
  <c r="T151" i="50"/>
  <c r="T150" i="50"/>
  <c r="T149" i="50"/>
  <c r="T148" i="50"/>
  <c r="T147" i="50"/>
  <c r="T146" i="50"/>
  <c r="T145" i="50"/>
  <c r="T158" i="50" s="1"/>
  <c r="T142" i="50"/>
  <c r="T141" i="50"/>
  <c r="T140" i="50"/>
  <c r="T139" i="50"/>
  <c r="T138" i="50"/>
  <c r="T137" i="50"/>
  <c r="T136" i="50"/>
  <c r="T135" i="50"/>
  <c r="T134" i="50"/>
  <c r="T133" i="50"/>
  <c r="T132" i="50"/>
  <c r="T143" i="50" s="1"/>
  <c r="T131" i="50"/>
  <c r="T130" i="50"/>
  <c r="T127" i="50"/>
  <c r="T126" i="50"/>
  <c r="T125" i="50"/>
  <c r="T124" i="50"/>
  <c r="T123" i="50"/>
  <c r="T122" i="50"/>
  <c r="T121" i="50"/>
  <c r="T120" i="50"/>
  <c r="T119" i="50"/>
  <c r="T118" i="50"/>
  <c r="T117" i="50"/>
  <c r="T116" i="50"/>
  <c r="T115" i="50"/>
  <c r="T128" i="50" s="1"/>
  <c r="T112" i="50"/>
  <c r="T111" i="50"/>
  <c r="T110" i="50"/>
  <c r="T109" i="50"/>
  <c r="T108" i="50"/>
  <c r="T107" i="50"/>
  <c r="T106" i="50"/>
  <c r="T105" i="50"/>
  <c r="T104" i="50"/>
  <c r="T103" i="50"/>
  <c r="T102" i="50"/>
  <c r="T101" i="50"/>
  <c r="T113" i="50" s="1"/>
  <c r="T100" i="50"/>
  <c r="T97" i="50"/>
  <c r="T96" i="50"/>
  <c r="T95" i="50"/>
  <c r="T94" i="50"/>
  <c r="T93" i="50"/>
  <c r="T92" i="50"/>
  <c r="T91" i="50"/>
  <c r="T90" i="50"/>
  <c r="T89" i="50"/>
  <c r="T88" i="50"/>
  <c r="T87" i="50"/>
  <c r="T86" i="50"/>
  <c r="T85" i="50"/>
  <c r="T98" i="50" s="1"/>
  <c r="T82" i="50"/>
  <c r="T81" i="50"/>
  <c r="T80" i="50"/>
  <c r="T79" i="50"/>
  <c r="T78" i="50"/>
  <c r="T77" i="50"/>
  <c r="T76" i="50"/>
  <c r="T75" i="50"/>
  <c r="T74" i="50"/>
  <c r="T73" i="50"/>
  <c r="T72" i="50"/>
  <c r="T83" i="50" s="1"/>
  <c r="T71" i="50"/>
  <c r="T70" i="50"/>
  <c r="T67" i="50"/>
  <c r="T66" i="50"/>
  <c r="T65" i="50"/>
  <c r="T64" i="50"/>
  <c r="T63" i="50"/>
  <c r="T62" i="50"/>
  <c r="T61" i="50"/>
  <c r="T60" i="50"/>
  <c r="T59" i="50"/>
  <c r="T58" i="50"/>
  <c r="T57" i="50"/>
  <c r="T56" i="50"/>
  <c r="T55" i="50"/>
  <c r="T68" i="50" s="1"/>
  <c r="T52" i="50"/>
  <c r="T51" i="50"/>
  <c r="T50" i="50"/>
  <c r="T49" i="50"/>
  <c r="T48" i="50"/>
  <c r="T47" i="50"/>
  <c r="T46" i="50"/>
  <c r="T45" i="50"/>
  <c r="T44" i="50"/>
  <c r="T43" i="50"/>
  <c r="T42" i="50"/>
  <c r="T41" i="50"/>
  <c r="T53" i="50" s="1"/>
  <c r="T40" i="50"/>
  <c r="T37" i="50"/>
  <c r="T36" i="50"/>
  <c r="T35" i="50"/>
  <c r="T34" i="50"/>
  <c r="T33" i="50"/>
  <c r="T32" i="50"/>
  <c r="T31" i="50"/>
  <c r="T30" i="50"/>
  <c r="T29" i="50"/>
  <c r="T28" i="50"/>
  <c r="T27" i="50"/>
  <c r="T26" i="50"/>
  <c r="T25" i="50"/>
  <c r="T251" i="50" s="1"/>
  <c r="T22" i="50"/>
  <c r="T21" i="50"/>
  <c r="T20" i="50"/>
  <c r="T261" i="50" s="1"/>
  <c r="T19" i="50"/>
  <c r="T260" i="50" s="1"/>
  <c r="T18" i="50"/>
  <c r="T17" i="50"/>
  <c r="T16" i="50"/>
  <c r="T15" i="50"/>
  <c r="T256" i="50" s="1"/>
  <c r="T14" i="50"/>
  <c r="T13" i="50"/>
  <c r="T12" i="50"/>
  <c r="T253" i="50" s="1"/>
  <c r="T11" i="50"/>
  <c r="T252" i="50" s="1"/>
  <c r="T10" i="50"/>
  <c r="H6" i="50"/>
  <c r="I6" i="50" s="1"/>
  <c r="J6" i="50" s="1"/>
  <c r="K6" i="50" s="1"/>
  <c r="L6" i="50" s="1"/>
  <c r="M6" i="50" s="1"/>
  <c r="N6" i="50" s="1"/>
  <c r="O6" i="50" s="1"/>
  <c r="P6" i="50" s="1"/>
  <c r="Q6" i="50" s="1"/>
  <c r="R6" i="50" s="1"/>
  <c r="L303" i="49"/>
  <c r="L304" i="49" s="1"/>
  <c r="L314" i="49" s="1"/>
  <c r="T302" i="49"/>
  <c r="T301" i="49"/>
  <c r="R296" i="49"/>
  <c r="Q296" i="49"/>
  <c r="P296" i="49"/>
  <c r="O296" i="49"/>
  <c r="O298" i="49" s="1"/>
  <c r="O313" i="49" s="1"/>
  <c r="N296" i="49"/>
  <c r="M296" i="49"/>
  <c r="L296" i="49"/>
  <c r="L298" i="49" s="1"/>
  <c r="L313" i="49" s="1"/>
  <c r="K296" i="49"/>
  <c r="K298" i="49" s="1"/>
  <c r="K313" i="49" s="1"/>
  <c r="J296" i="49"/>
  <c r="I296" i="49"/>
  <c r="H296" i="49"/>
  <c r="G296" i="49"/>
  <c r="G298" i="49" s="1"/>
  <c r="T295" i="49"/>
  <c r="T294" i="49"/>
  <c r="T287" i="49"/>
  <c r="T281" i="49"/>
  <c r="T279" i="49"/>
  <c r="T272" i="49"/>
  <c r="R264" i="49"/>
  <c r="Q264" i="49"/>
  <c r="P264" i="49"/>
  <c r="O264" i="49"/>
  <c r="N264" i="49"/>
  <c r="M264" i="49"/>
  <c r="L264" i="49"/>
  <c r="K264" i="49"/>
  <c r="J264" i="49"/>
  <c r="I264" i="49"/>
  <c r="H264" i="49"/>
  <c r="G264" i="49"/>
  <c r="R263" i="49"/>
  <c r="R303" i="49" s="1"/>
  <c r="R304" i="49" s="1"/>
  <c r="R314" i="49" s="1"/>
  <c r="Q263" i="49"/>
  <c r="Q303" i="49" s="1"/>
  <c r="Q304" i="49" s="1"/>
  <c r="Q314" i="49" s="1"/>
  <c r="P263" i="49"/>
  <c r="P303" i="49" s="1"/>
  <c r="P304" i="49" s="1"/>
  <c r="P314" i="49" s="1"/>
  <c r="O263" i="49"/>
  <c r="O303" i="49" s="1"/>
  <c r="O304" i="49" s="1"/>
  <c r="O314" i="49" s="1"/>
  <c r="N263" i="49"/>
  <c r="N303" i="49" s="1"/>
  <c r="N304" i="49" s="1"/>
  <c r="N314" i="49" s="1"/>
  <c r="M263" i="49"/>
  <c r="M303" i="49" s="1"/>
  <c r="M304" i="49" s="1"/>
  <c r="M314" i="49" s="1"/>
  <c r="L263" i="49"/>
  <c r="K263" i="49"/>
  <c r="K303" i="49" s="1"/>
  <c r="K304" i="49" s="1"/>
  <c r="K314" i="49" s="1"/>
  <c r="J263" i="49"/>
  <c r="J303" i="49" s="1"/>
  <c r="J304" i="49" s="1"/>
  <c r="J314" i="49" s="1"/>
  <c r="I263" i="49"/>
  <c r="I303" i="49" s="1"/>
  <c r="I304" i="49" s="1"/>
  <c r="I314" i="49" s="1"/>
  <c r="H263" i="49"/>
  <c r="H303" i="49" s="1"/>
  <c r="H304" i="49" s="1"/>
  <c r="H314" i="49" s="1"/>
  <c r="G263" i="49"/>
  <c r="G303" i="49" s="1"/>
  <c r="G304" i="49" s="1"/>
  <c r="R262" i="49"/>
  <c r="R297" i="49" s="1"/>
  <c r="R298" i="49" s="1"/>
  <c r="R313" i="49" s="1"/>
  <c r="Q262" i="49"/>
  <c r="Q297" i="49" s="1"/>
  <c r="P262" i="49"/>
  <c r="P297" i="49" s="1"/>
  <c r="P298" i="49" s="1"/>
  <c r="P313" i="49" s="1"/>
  <c r="O262" i="49"/>
  <c r="O297" i="49" s="1"/>
  <c r="N262" i="49"/>
  <c r="N297" i="49" s="1"/>
  <c r="M262" i="49"/>
  <c r="M297" i="49" s="1"/>
  <c r="L262" i="49"/>
  <c r="L297" i="49" s="1"/>
  <c r="K262" i="49"/>
  <c r="K297" i="49" s="1"/>
  <c r="J262" i="49"/>
  <c r="J297" i="49" s="1"/>
  <c r="I262" i="49"/>
  <c r="I297" i="49" s="1"/>
  <c r="H262" i="49"/>
  <c r="T262" i="49" s="1"/>
  <c r="G262" i="49"/>
  <c r="G297" i="49" s="1"/>
  <c r="R261" i="49"/>
  <c r="Q261" i="49"/>
  <c r="P261" i="49"/>
  <c r="O261" i="49"/>
  <c r="N261" i="49"/>
  <c r="M261" i="49"/>
  <c r="L261" i="49"/>
  <c r="K261" i="49"/>
  <c r="J261" i="49"/>
  <c r="I261" i="49"/>
  <c r="H261" i="49"/>
  <c r="G261" i="49"/>
  <c r="R260" i="49"/>
  <c r="R288" i="49" s="1"/>
  <c r="R289" i="49" s="1"/>
  <c r="R312" i="49" s="1"/>
  <c r="Q260" i="49"/>
  <c r="Q288" i="49" s="1"/>
  <c r="Q289" i="49" s="1"/>
  <c r="Q312" i="49" s="1"/>
  <c r="P260" i="49"/>
  <c r="P288" i="49" s="1"/>
  <c r="P289" i="49" s="1"/>
  <c r="P312" i="49" s="1"/>
  <c r="O260" i="49"/>
  <c r="O288" i="49" s="1"/>
  <c r="O289" i="49" s="1"/>
  <c r="O312" i="49" s="1"/>
  <c r="N260" i="49"/>
  <c r="N288" i="49" s="1"/>
  <c r="N289" i="49" s="1"/>
  <c r="N312" i="49" s="1"/>
  <c r="M260" i="49"/>
  <c r="M288" i="49" s="1"/>
  <c r="M289" i="49" s="1"/>
  <c r="M312" i="49" s="1"/>
  <c r="L260" i="49"/>
  <c r="L288" i="49" s="1"/>
  <c r="L289" i="49" s="1"/>
  <c r="L312" i="49" s="1"/>
  <c r="K260" i="49"/>
  <c r="K288" i="49" s="1"/>
  <c r="K289" i="49" s="1"/>
  <c r="K312" i="49" s="1"/>
  <c r="J260" i="49"/>
  <c r="J288" i="49" s="1"/>
  <c r="J289" i="49" s="1"/>
  <c r="J312" i="49" s="1"/>
  <c r="I260" i="49"/>
  <c r="I288" i="49" s="1"/>
  <c r="I289" i="49" s="1"/>
  <c r="I312" i="49" s="1"/>
  <c r="H260" i="49"/>
  <c r="H288" i="49" s="1"/>
  <c r="H289" i="49" s="1"/>
  <c r="H312" i="49" s="1"/>
  <c r="G260" i="49"/>
  <c r="G288" i="49" s="1"/>
  <c r="R259" i="49"/>
  <c r="Q259" i="49"/>
  <c r="P259" i="49"/>
  <c r="O259" i="49"/>
  <c r="N259" i="49"/>
  <c r="M259" i="49"/>
  <c r="L259" i="49"/>
  <c r="K259" i="49"/>
  <c r="J259" i="49"/>
  <c r="I259" i="49"/>
  <c r="H259" i="49"/>
  <c r="G259" i="49"/>
  <c r="R258" i="49"/>
  <c r="Q258" i="49"/>
  <c r="P258" i="49"/>
  <c r="O258" i="49"/>
  <c r="N258" i="49"/>
  <c r="M258" i="49"/>
  <c r="L258" i="49"/>
  <c r="K258" i="49"/>
  <c r="J258" i="49"/>
  <c r="I258" i="49"/>
  <c r="H258" i="49"/>
  <c r="G258" i="49"/>
  <c r="R257" i="49"/>
  <c r="R280" i="49" s="1"/>
  <c r="R282" i="49" s="1"/>
  <c r="R311" i="49" s="1"/>
  <c r="Q257" i="49"/>
  <c r="Q280" i="49" s="1"/>
  <c r="Q282" i="49" s="1"/>
  <c r="Q311" i="49" s="1"/>
  <c r="P257" i="49"/>
  <c r="O257" i="49"/>
  <c r="O280" i="49" s="1"/>
  <c r="O282" i="49" s="1"/>
  <c r="O311" i="49" s="1"/>
  <c r="N257" i="49"/>
  <c r="N280" i="49" s="1"/>
  <c r="N282" i="49" s="1"/>
  <c r="N311" i="49" s="1"/>
  <c r="M257" i="49"/>
  <c r="M280" i="49" s="1"/>
  <c r="M282" i="49" s="1"/>
  <c r="M311" i="49" s="1"/>
  <c r="L257" i="49"/>
  <c r="L280" i="49" s="1"/>
  <c r="L282" i="49" s="1"/>
  <c r="L311" i="49" s="1"/>
  <c r="K257" i="49"/>
  <c r="K280" i="49" s="1"/>
  <c r="K282" i="49" s="1"/>
  <c r="K311" i="49" s="1"/>
  <c r="J257" i="49"/>
  <c r="J280" i="49" s="1"/>
  <c r="J282" i="49" s="1"/>
  <c r="J311" i="49" s="1"/>
  <c r="I257" i="49"/>
  <c r="I280" i="49" s="1"/>
  <c r="I282" i="49" s="1"/>
  <c r="I311" i="49" s="1"/>
  <c r="H257" i="49"/>
  <c r="G257" i="49"/>
  <c r="G280" i="49" s="1"/>
  <c r="R256" i="49"/>
  <c r="Q256" i="49"/>
  <c r="P256" i="49"/>
  <c r="O256" i="49"/>
  <c r="N256" i="49"/>
  <c r="M256" i="49"/>
  <c r="L256" i="49"/>
  <c r="K256" i="49"/>
  <c r="J256" i="49"/>
  <c r="I256" i="49"/>
  <c r="H256" i="49"/>
  <c r="G256" i="49"/>
  <c r="R255" i="49"/>
  <c r="Q255" i="49"/>
  <c r="P255" i="49"/>
  <c r="O255" i="49"/>
  <c r="N255" i="49"/>
  <c r="M255" i="49"/>
  <c r="L255" i="49"/>
  <c r="K255" i="49"/>
  <c r="J255" i="49"/>
  <c r="I255" i="49"/>
  <c r="H255" i="49"/>
  <c r="G255" i="49"/>
  <c r="R254" i="49"/>
  <c r="R273" i="49" s="1"/>
  <c r="R274" i="49" s="1"/>
  <c r="R310" i="49" s="1"/>
  <c r="Q254" i="49"/>
  <c r="Q273" i="49" s="1"/>
  <c r="Q274" i="49" s="1"/>
  <c r="Q310" i="49" s="1"/>
  <c r="P254" i="49"/>
  <c r="P273" i="49" s="1"/>
  <c r="P274" i="49" s="1"/>
  <c r="P310" i="49" s="1"/>
  <c r="O254" i="49"/>
  <c r="O273" i="49" s="1"/>
  <c r="O274" i="49" s="1"/>
  <c r="O310" i="49" s="1"/>
  <c r="N254" i="49"/>
  <c r="N273" i="49" s="1"/>
  <c r="N274" i="49" s="1"/>
  <c r="N310" i="49" s="1"/>
  <c r="M254" i="49"/>
  <c r="M273" i="49" s="1"/>
  <c r="M274" i="49" s="1"/>
  <c r="M310" i="49" s="1"/>
  <c r="L254" i="49"/>
  <c r="L273" i="49" s="1"/>
  <c r="L274" i="49" s="1"/>
  <c r="L310" i="49" s="1"/>
  <c r="K254" i="49"/>
  <c r="K273" i="49" s="1"/>
  <c r="K274" i="49" s="1"/>
  <c r="K310" i="49" s="1"/>
  <c r="J254" i="49"/>
  <c r="J273" i="49" s="1"/>
  <c r="J274" i="49" s="1"/>
  <c r="J310" i="49" s="1"/>
  <c r="I254" i="49"/>
  <c r="I273" i="49" s="1"/>
  <c r="I274" i="49" s="1"/>
  <c r="I310" i="49" s="1"/>
  <c r="H254" i="49"/>
  <c r="H273" i="49" s="1"/>
  <c r="H274" i="49" s="1"/>
  <c r="H310" i="49" s="1"/>
  <c r="G254" i="49"/>
  <c r="G273" i="49" s="1"/>
  <c r="R253" i="49"/>
  <c r="Q253" i="49"/>
  <c r="P253" i="49"/>
  <c r="O253" i="49"/>
  <c r="N253" i="49"/>
  <c r="M253" i="49"/>
  <c r="L253" i="49"/>
  <c r="K253" i="49"/>
  <c r="J253" i="49"/>
  <c r="I253" i="49"/>
  <c r="H253" i="49"/>
  <c r="G253" i="49"/>
  <c r="R252" i="49"/>
  <c r="Q252" i="49"/>
  <c r="P252" i="49"/>
  <c r="O252" i="49"/>
  <c r="N252" i="49"/>
  <c r="M252" i="49"/>
  <c r="L252" i="49"/>
  <c r="K252" i="49"/>
  <c r="J252" i="49"/>
  <c r="I252" i="49"/>
  <c r="H252" i="49"/>
  <c r="G252" i="49"/>
  <c r="R251" i="49"/>
  <c r="Q251" i="49"/>
  <c r="P251" i="49"/>
  <c r="O251" i="49"/>
  <c r="N251" i="49"/>
  <c r="M251" i="49"/>
  <c r="L251" i="49"/>
  <c r="K251" i="49"/>
  <c r="J251" i="49"/>
  <c r="I251" i="49"/>
  <c r="H251" i="49"/>
  <c r="G251" i="49"/>
  <c r="T247" i="49"/>
  <c r="T246" i="49"/>
  <c r="T245" i="49"/>
  <c r="T244" i="49"/>
  <c r="T243" i="49"/>
  <c r="T242" i="49"/>
  <c r="T241" i="49"/>
  <c r="T240" i="49"/>
  <c r="T239" i="49"/>
  <c r="T238" i="49"/>
  <c r="T237" i="49"/>
  <c r="T236" i="49"/>
  <c r="T235" i="49"/>
  <c r="T248" i="49" s="1"/>
  <c r="T232" i="49"/>
  <c r="T231" i="49"/>
  <c r="T230" i="49"/>
  <c r="T229" i="49"/>
  <c r="T228" i="49"/>
  <c r="T227" i="49"/>
  <c r="T226" i="49"/>
  <c r="T225" i="49"/>
  <c r="T224" i="49"/>
  <c r="T223" i="49"/>
  <c r="T222" i="49"/>
  <c r="T221" i="49"/>
  <c r="T220" i="49"/>
  <c r="T233" i="49" s="1"/>
  <c r="T217" i="49"/>
  <c r="T216" i="49"/>
  <c r="T215" i="49"/>
  <c r="T214" i="49"/>
  <c r="T213" i="49"/>
  <c r="T212" i="49"/>
  <c r="T211" i="49"/>
  <c r="T210" i="49"/>
  <c r="T209" i="49"/>
  <c r="T208" i="49"/>
  <c r="T207" i="49"/>
  <c r="T218" i="49" s="1"/>
  <c r="T206" i="49"/>
  <c r="T205" i="49"/>
  <c r="T202" i="49"/>
  <c r="T201" i="49"/>
  <c r="T200" i="49"/>
  <c r="T199" i="49"/>
  <c r="T198" i="49"/>
  <c r="T197" i="49"/>
  <c r="T196" i="49"/>
  <c r="T195" i="49"/>
  <c r="T203" i="49" s="1"/>
  <c r="T194" i="49"/>
  <c r="T193" i="49"/>
  <c r="T192" i="49"/>
  <c r="T191" i="49"/>
  <c r="T190" i="49"/>
  <c r="T187" i="49"/>
  <c r="T186" i="49"/>
  <c r="T185" i="49"/>
  <c r="T184" i="49"/>
  <c r="T183" i="49"/>
  <c r="T182" i="49"/>
  <c r="T181" i="49"/>
  <c r="T180" i="49"/>
  <c r="T179" i="49"/>
  <c r="T178" i="49"/>
  <c r="T177" i="49"/>
  <c r="T176" i="49"/>
  <c r="T175" i="49"/>
  <c r="T188" i="49" s="1"/>
  <c r="T172" i="49"/>
  <c r="T171" i="49"/>
  <c r="T170" i="49"/>
  <c r="T169" i="49"/>
  <c r="T168" i="49"/>
  <c r="T167" i="49"/>
  <c r="T166" i="49"/>
  <c r="T165" i="49"/>
  <c r="T164" i="49"/>
  <c r="T163" i="49"/>
  <c r="T162" i="49"/>
  <c r="T161" i="49"/>
  <c r="T160" i="49"/>
  <c r="T173" i="49" s="1"/>
  <c r="T157" i="49"/>
  <c r="T156" i="49"/>
  <c r="T155" i="49"/>
  <c r="T154" i="49"/>
  <c r="T153" i="49"/>
  <c r="T152" i="49"/>
  <c r="T151" i="49"/>
  <c r="T150" i="49"/>
  <c r="T149" i="49"/>
  <c r="T148" i="49"/>
  <c r="T147" i="49"/>
  <c r="T158" i="49" s="1"/>
  <c r="T146" i="49"/>
  <c r="T145" i="49"/>
  <c r="T142" i="49"/>
  <c r="T141" i="49"/>
  <c r="T140" i="49"/>
  <c r="T139" i="49"/>
  <c r="T138" i="49"/>
  <c r="T137" i="49"/>
  <c r="T136" i="49"/>
  <c r="T135" i="49"/>
  <c r="T143" i="49" s="1"/>
  <c r="T134" i="49"/>
  <c r="T133" i="49"/>
  <c r="T132" i="49"/>
  <c r="T131" i="49"/>
  <c r="T130" i="49"/>
  <c r="T127" i="49"/>
  <c r="T126" i="49"/>
  <c r="T125" i="49"/>
  <c r="T124" i="49"/>
  <c r="T123" i="49"/>
  <c r="T122" i="49"/>
  <c r="T121" i="49"/>
  <c r="T120" i="49"/>
  <c r="T119" i="49"/>
  <c r="T118" i="49"/>
  <c r="T117" i="49"/>
  <c r="T116" i="49"/>
  <c r="T115" i="49"/>
  <c r="T128" i="49" s="1"/>
  <c r="T112" i="49"/>
  <c r="T111" i="49"/>
  <c r="T110" i="49"/>
  <c r="T109" i="49"/>
  <c r="T108" i="49"/>
  <c r="T107" i="49"/>
  <c r="T106" i="49"/>
  <c r="T105" i="49"/>
  <c r="T104" i="49"/>
  <c r="T103" i="49"/>
  <c r="T102" i="49"/>
  <c r="T101" i="49"/>
  <c r="T100" i="49"/>
  <c r="T113" i="49" s="1"/>
  <c r="T97" i="49"/>
  <c r="T96" i="49"/>
  <c r="T95" i="49"/>
  <c r="T94" i="49"/>
  <c r="T93" i="49"/>
  <c r="T92" i="49"/>
  <c r="T91" i="49"/>
  <c r="T90" i="49"/>
  <c r="T89" i="49"/>
  <c r="T88" i="49"/>
  <c r="T87" i="49"/>
  <c r="T98" i="49" s="1"/>
  <c r="T86" i="49"/>
  <c r="T85" i="49"/>
  <c r="T82" i="49"/>
  <c r="T81" i="49"/>
  <c r="T80" i="49"/>
  <c r="T79" i="49"/>
  <c r="T78" i="49"/>
  <c r="T77" i="49"/>
  <c r="T76" i="49"/>
  <c r="T75" i="49"/>
  <c r="T83" i="49" s="1"/>
  <c r="T74" i="49"/>
  <c r="T73" i="49"/>
  <c r="T72" i="49"/>
  <c r="T71" i="49"/>
  <c r="T70" i="49"/>
  <c r="T67" i="49"/>
  <c r="T66" i="49"/>
  <c r="T65" i="49"/>
  <c r="T64" i="49"/>
  <c r="T63" i="49"/>
  <c r="T62" i="49"/>
  <c r="T61" i="49"/>
  <c r="T60" i="49"/>
  <c r="T59" i="49"/>
  <c r="T58" i="49"/>
  <c r="T57" i="49"/>
  <c r="T56" i="49"/>
  <c r="T55" i="49"/>
  <c r="T68" i="49" s="1"/>
  <c r="T52" i="49"/>
  <c r="T51" i="49"/>
  <c r="T50" i="49"/>
  <c r="T49" i="49"/>
  <c r="T48" i="49"/>
  <c r="T47" i="49"/>
  <c r="T46" i="49"/>
  <c r="T45" i="49"/>
  <c r="T44" i="49"/>
  <c r="T43" i="49"/>
  <c r="T42" i="49"/>
  <c r="T41" i="49"/>
  <c r="T40" i="49"/>
  <c r="T53" i="49" s="1"/>
  <c r="T37" i="49"/>
  <c r="T36" i="49"/>
  <c r="T35" i="49"/>
  <c r="T34" i="49"/>
  <c r="T33" i="49"/>
  <c r="T32" i="49"/>
  <c r="T31" i="49"/>
  <c r="T30" i="49"/>
  <c r="T29" i="49"/>
  <c r="T28" i="49"/>
  <c r="T27" i="49"/>
  <c r="T38" i="49" s="1"/>
  <c r="T26" i="49"/>
  <c r="T25" i="49"/>
  <c r="T22" i="49"/>
  <c r="T21" i="49"/>
  <c r="T20" i="49"/>
  <c r="T261" i="49" s="1"/>
  <c r="T19" i="49"/>
  <c r="T260" i="49" s="1"/>
  <c r="T18" i="49"/>
  <c r="T259" i="49" s="1"/>
  <c r="T17" i="49"/>
  <c r="T258" i="49" s="1"/>
  <c r="T16" i="49"/>
  <c r="T257" i="49" s="1"/>
  <c r="T15" i="49"/>
  <c r="T256" i="49" s="1"/>
  <c r="T14" i="49"/>
  <c r="T255" i="49" s="1"/>
  <c r="T13" i="49"/>
  <c r="T254" i="49" s="1"/>
  <c r="T12" i="49"/>
  <c r="T253" i="49" s="1"/>
  <c r="T11" i="49"/>
  <c r="T252" i="49" s="1"/>
  <c r="T10" i="49"/>
  <c r="T251" i="49" s="1"/>
  <c r="H6" i="49"/>
  <c r="I6" i="49" s="1"/>
  <c r="J6" i="49" s="1"/>
  <c r="K6" i="49" s="1"/>
  <c r="L6" i="49" s="1"/>
  <c r="M6" i="49" s="1"/>
  <c r="N6" i="49" s="1"/>
  <c r="O6" i="49" s="1"/>
  <c r="P6" i="49" s="1"/>
  <c r="Q6" i="49" s="1"/>
  <c r="R6" i="49" s="1"/>
  <c r="L303" i="42"/>
  <c r="L304" i="42" s="1"/>
  <c r="L314" i="42" s="1"/>
  <c r="T302" i="42"/>
  <c r="T301" i="42"/>
  <c r="R296" i="42"/>
  <c r="Q296" i="42"/>
  <c r="P296" i="42"/>
  <c r="O296" i="42"/>
  <c r="N296" i="42"/>
  <c r="M296" i="42"/>
  <c r="M298" i="42" s="1"/>
  <c r="M313" i="42" s="1"/>
  <c r="L296" i="42"/>
  <c r="L298" i="42" s="1"/>
  <c r="L313" i="42" s="1"/>
  <c r="K296" i="42"/>
  <c r="J296" i="42"/>
  <c r="I296" i="42"/>
  <c r="H296" i="42"/>
  <c r="T296" i="42" s="1"/>
  <c r="G296" i="42"/>
  <c r="T295" i="42"/>
  <c r="T294" i="42"/>
  <c r="T287" i="42"/>
  <c r="T281" i="42"/>
  <c r="T279" i="42"/>
  <c r="T272" i="42"/>
  <c r="R264" i="42"/>
  <c r="Q264" i="42"/>
  <c r="P264" i="42"/>
  <c r="O264" i="42"/>
  <c r="N264" i="42"/>
  <c r="M264" i="42"/>
  <c r="L264" i="42"/>
  <c r="K264" i="42"/>
  <c r="J264" i="42"/>
  <c r="I264" i="42"/>
  <c r="H264" i="42"/>
  <c r="G264" i="42"/>
  <c r="R263" i="42"/>
  <c r="R303" i="42" s="1"/>
  <c r="R304" i="42" s="1"/>
  <c r="R314" i="42" s="1"/>
  <c r="Q263" i="42"/>
  <c r="Q303" i="42" s="1"/>
  <c r="Q304" i="42" s="1"/>
  <c r="Q314" i="42" s="1"/>
  <c r="P263" i="42"/>
  <c r="P303" i="42" s="1"/>
  <c r="P304" i="42" s="1"/>
  <c r="P314" i="42" s="1"/>
  <c r="O263" i="42"/>
  <c r="O303" i="42" s="1"/>
  <c r="O304" i="42" s="1"/>
  <c r="O314" i="42" s="1"/>
  <c r="N263" i="42"/>
  <c r="N303" i="42" s="1"/>
  <c r="N304" i="42" s="1"/>
  <c r="N314" i="42" s="1"/>
  <c r="M263" i="42"/>
  <c r="M303" i="42" s="1"/>
  <c r="M304" i="42" s="1"/>
  <c r="M314" i="42" s="1"/>
  <c r="L263" i="42"/>
  <c r="K263" i="42"/>
  <c r="K303" i="42" s="1"/>
  <c r="K304" i="42" s="1"/>
  <c r="K314" i="42" s="1"/>
  <c r="J263" i="42"/>
  <c r="J303" i="42" s="1"/>
  <c r="J304" i="42" s="1"/>
  <c r="J314" i="42" s="1"/>
  <c r="I263" i="42"/>
  <c r="I303" i="42" s="1"/>
  <c r="I304" i="42" s="1"/>
  <c r="I314" i="42" s="1"/>
  <c r="H263" i="42"/>
  <c r="T263" i="42" s="1"/>
  <c r="G263" i="42"/>
  <c r="G303" i="42" s="1"/>
  <c r="R262" i="42"/>
  <c r="R297" i="42" s="1"/>
  <c r="R298" i="42" s="1"/>
  <c r="R313" i="42" s="1"/>
  <c r="Q262" i="42"/>
  <c r="Q297" i="42" s="1"/>
  <c r="Q298" i="42" s="1"/>
  <c r="Q313" i="42" s="1"/>
  <c r="P262" i="42"/>
  <c r="P297" i="42" s="1"/>
  <c r="O262" i="42"/>
  <c r="O297" i="42" s="1"/>
  <c r="O298" i="42" s="1"/>
  <c r="O313" i="42" s="1"/>
  <c r="N262" i="42"/>
  <c r="N297" i="42" s="1"/>
  <c r="N298" i="42" s="1"/>
  <c r="N313" i="42" s="1"/>
  <c r="M262" i="42"/>
  <c r="M297" i="42" s="1"/>
  <c r="L262" i="42"/>
  <c r="L297" i="42" s="1"/>
  <c r="K262" i="42"/>
  <c r="K297" i="42" s="1"/>
  <c r="K298" i="42" s="1"/>
  <c r="K313" i="42" s="1"/>
  <c r="J262" i="42"/>
  <c r="J297" i="42" s="1"/>
  <c r="J298" i="42" s="1"/>
  <c r="J313" i="42" s="1"/>
  <c r="I262" i="42"/>
  <c r="I297" i="42" s="1"/>
  <c r="I298" i="42" s="1"/>
  <c r="I313" i="42" s="1"/>
  <c r="H262" i="42"/>
  <c r="H297" i="42" s="1"/>
  <c r="G262" i="42"/>
  <c r="G297" i="42" s="1"/>
  <c r="R261" i="42"/>
  <c r="Q261" i="42"/>
  <c r="P261" i="42"/>
  <c r="O261" i="42"/>
  <c r="N261" i="42"/>
  <c r="M261" i="42"/>
  <c r="L261" i="42"/>
  <c r="K261" i="42"/>
  <c r="J261" i="42"/>
  <c r="I261" i="42"/>
  <c r="H261" i="42"/>
  <c r="G261" i="42"/>
  <c r="R260" i="42"/>
  <c r="R288" i="42" s="1"/>
  <c r="R289" i="42" s="1"/>
  <c r="R312" i="42" s="1"/>
  <c r="Q260" i="42"/>
  <c r="Q288" i="42" s="1"/>
  <c r="Q289" i="42" s="1"/>
  <c r="Q312" i="42" s="1"/>
  <c r="P260" i="42"/>
  <c r="P288" i="42" s="1"/>
  <c r="P289" i="42" s="1"/>
  <c r="P312" i="42" s="1"/>
  <c r="O260" i="42"/>
  <c r="O288" i="42" s="1"/>
  <c r="O289" i="42" s="1"/>
  <c r="O312" i="42" s="1"/>
  <c r="N260" i="42"/>
  <c r="N288" i="42" s="1"/>
  <c r="N289" i="42" s="1"/>
  <c r="N312" i="42" s="1"/>
  <c r="M260" i="42"/>
  <c r="M288" i="42" s="1"/>
  <c r="M289" i="42" s="1"/>
  <c r="M312" i="42" s="1"/>
  <c r="L260" i="42"/>
  <c r="L288" i="42" s="1"/>
  <c r="L289" i="42" s="1"/>
  <c r="L312" i="42" s="1"/>
  <c r="K260" i="42"/>
  <c r="K288" i="42" s="1"/>
  <c r="K289" i="42" s="1"/>
  <c r="K312" i="42" s="1"/>
  <c r="J260" i="42"/>
  <c r="J288" i="42" s="1"/>
  <c r="J289" i="42" s="1"/>
  <c r="J312" i="42" s="1"/>
  <c r="I260" i="42"/>
  <c r="I288" i="42" s="1"/>
  <c r="I289" i="42" s="1"/>
  <c r="I312" i="42" s="1"/>
  <c r="H260" i="42"/>
  <c r="H288" i="42" s="1"/>
  <c r="H289" i="42" s="1"/>
  <c r="H312" i="42" s="1"/>
  <c r="G260" i="42"/>
  <c r="G288" i="42" s="1"/>
  <c r="R259" i="42"/>
  <c r="Q259" i="42"/>
  <c r="P259" i="42"/>
  <c r="O259" i="42"/>
  <c r="N259" i="42"/>
  <c r="M259" i="42"/>
  <c r="L259" i="42"/>
  <c r="K259" i="42"/>
  <c r="J259" i="42"/>
  <c r="I259" i="42"/>
  <c r="H259" i="42"/>
  <c r="G259" i="42"/>
  <c r="R258" i="42"/>
  <c r="Q258" i="42"/>
  <c r="P258" i="42"/>
  <c r="O258" i="42"/>
  <c r="N258" i="42"/>
  <c r="M258" i="42"/>
  <c r="L258" i="42"/>
  <c r="K258" i="42"/>
  <c r="J258" i="42"/>
  <c r="I258" i="42"/>
  <c r="H258" i="42"/>
  <c r="G258" i="42"/>
  <c r="R257" i="42"/>
  <c r="R280" i="42" s="1"/>
  <c r="R282" i="42" s="1"/>
  <c r="R311" i="42" s="1"/>
  <c r="Q257" i="42"/>
  <c r="Q280" i="42" s="1"/>
  <c r="Q282" i="42" s="1"/>
  <c r="Q311" i="42" s="1"/>
  <c r="P257" i="42"/>
  <c r="P280" i="42" s="1"/>
  <c r="P282" i="42" s="1"/>
  <c r="P311" i="42" s="1"/>
  <c r="O257" i="42"/>
  <c r="O280" i="42" s="1"/>
  <c r="O282" i="42" s="1"/>
  <c r="O311" i="42" s="1"/>
  <c r="N257" i="42"/>
  <c r="N280" i="42" s="1"/>
  <c r="N282" i="42" s="1"/>
  <c r="N311" i="42" s="1"/>
  <c r="M257" i="42"/>
  <c r="M280" i="42" s="1"/>
  <c r="M282" i="42" s="1"/>
  <c r="M311" i="42" s="1"/>
  <c r="L257" i="42"/>
  <c r="L280" i="42" s="1"/>
  <c r="L282" i="42" s="1"/>
  <c r="L311" i="42" s="1"/>
  <c r="K257" i="42"/>
  <c r="K280" i="42" s="1"/>
  <c r="K282" i="42" s="1"/>
  <c r="K311" i="42" s="1"/>
  <c r="J257" i="42"/>
  <c r="J280" i="42" s="1"/>
  <c r="J282" i="42" s="1"/>
  <c r="J311" i="42" s="1"/>
  <c r="I257" i="42"/>
  <c r="I280" i="42" s="1"/>
  <c r="I282" i="42" s="1"/>
  <c r="I311" i="42" s="1"/>
  <c r="H257" i="42"/>
  <c r="H280" i="42" s="1"/>
  <c r="H282" i="42" s="1"/>
  <c r="H311" i="42" s="1"/>
  <c r="G257" i="42"/>
  <c r="G280" i="42" s="1"/>
  <c r="R256" i="42"/>
  <c r="Q256" i="42"/>
  <c r="P256" i="42"/>
  <c r="O256" i="42"/>
  <c r="N256" i="42"/>
  <c r="M256" i="42"/>
  <c r="L256" i="42"/>
  <c r="K256" i="42"/>
  <c r="J256" i="42"/>
  <c r="I256" i="42"/>
  <c r="H256" i="42"/>
  <c r="G256" i="42"/>
  <c r="R255" i="42"/>
  <c r="Q255" i="42"/>
  <c r="P255" i="42"/>
  <c r="O255" i="42"/>
  <c r="N255" i="42"/>
  <c r="M255" i="42"/>
  <c r="L255" i="42"/>
  <c r="K255" i="42"/>
  <c r="J255" i="42"/>
  <c r="I255" i="42"/>
  <c r="H255" i="42"/>
  <c r="G255" i="42"/>
  <c r="R254" i="42"/>
  <c r="Q254" i="42"/>
  <c r="Q273" i="42" s="1"/>
  <c r="Q274" i="42" s="1"/>
  <c r="Q310" i="42" s="1"/>
  <c r="P254" i="42"/>
  <c r="P273" i="42" s="1"/>
  <c r="P274" i="42" s="1"/>
  <c r="P310" i="42" s="1"/>
  <c r="O254" i="42"/>
  <c r="O273" i="42" s="1"/>
  <c r="O274" i="42" s="1"/>
  <c r="O310" i="42" s="1"/>
  <c r="N254" i="42"/>
  <c r="N273" i="42" s="1"/>
  <c r="N274" i="42" s="1"/>
  <c r="N310" i="42" s="1"/>
  <c r="M254" i="42"/>
  <c r="M273" i="42" s="1"/>
  <c r="M274" i="42" s="1"/>
  <c r="M310" i="42" s="1"/>
  <c r="L254" i="42"/>
  <c r="L273" i="42" s="1"/>
  <c r="L274" i="42" s="1"/>
  <c r="L310" i="42" s="1"/>
  <c r="K254" i="42"/>
  <c r="K273" i="42" s="1"/>
  <c r="K274" i="42" s="1"/>
  <c r="K310" i="42" s="1"/>
  <c r="J254" i="42"/>
  <c r="I254" i="42"/>
  <c r="I273" i="42" s="1"/>
  <c r="I274" i="42" s="1"/>
  <c r="I310" i="42" s="1"/>
  <c r="H254" i="42"/>
  <c r="H273" i="42" s="1"/>
  <c r="H274" i="42" s="1"/>
  <c r="H310" i="42" s="1"/>
  <c r="G254" i="42"/>
  <c r="G273" i="42" s="1"/>
  <c r="R253" i="42"/>
  <c r="Q253" i="42"/>
  <c r="P253" i="42"/>
  <c r="O253" i="42"/>
  <c r="N253" i="42"/>
  <c r="M253" i="42"/>
  <c r="L253" i="42"/>
  <c r="K253" i="42"/>
  <c r="J253" i="42"/>
  <c r="I253" i="42"/>
  <c r="H253" i="42"/>
  <c r="G253" i="42"/>
  <c r="R252" i="42"/>
  <c r="Q252" i="42"/>
  <c r="P252" i="42"/>
  <c r="O252" i="42"/>
  <c r="N252" i="42"/>
  <c r="M252" i="42"/>
  <c r="L252" i="42"/>
  <c r="K252" i="42"/>
  <c r="J252" i="42"/>
  <c r="I252" i="42"/>
  <c r="H252" i="42"/>
  <c r="G252" i="42"/>
  <c r="R251" i="42"/>
  <c r="Q251" i="42"/>
  <c r="P251" i="42"/>
  <c r="O251" i="42"/>
  <c r="N251" i="42"/>
  <c r="M251" i="42"/>
  <c r="L251" i="42"/>
  <c r="K251" i="42"/>
  <c r="J251" i="42"/>
  <c r="I251" i="42"/>
  <c r="H251" i="42"/>
  <c r="G251" i="42"/>
  <c r="T247" i="42"/>
  <c r="T246" i="42"/>
  <c r="T245" i="42"/>
  <c r="T244" i="42"/>
  <c r="T243" i="42"/>
  <c r="T242" i="42"/>
  <c r="T241" i="42"/>
  <c r="T240" i="42"/>
  <c r="T239" i="42"/>
  <c r="T238" i="42"/>
  <c r="T237" i="42"/>
  <c r="T236" i="42"/>
  <c r="T248" i="42" s="1"/>
  <c r="T235" i="42"/>
  <c r="T232" i="42"/>
  <c r="T231" i="42"/>
  <c r="T230" i="42"/>
  <c r="T229" i="42"/>
  <c r="T228" i="42"/>
  <c r="T227" i="42"/>
  <c r="T226" i="42"/>
  <c r="T225" i="42"/>
  <c r="T224" i="42"/>
  <c r="T223" i="42"/>
  <c r="T222" i="42"/>
  <c r="T221" i="42"/>
  <c r="T220" i="42"/>
  <c r="T217" i="42"/>
  <c r="T216" i="42"/>
  <c r="T215" i="42"/>
  <c r="T214" i="42"/>
  <c r="T213" i="42"/>
  <c r="T212" i="42"/>
  <c r="T211" i="42"/>
  <c r="T210" i="42"/>
  <c r="T218" i="42" s="1"/>
  <c r="T209" i="42"/>
  <c r="T208" i="42"/>
  <c r="T207" i="42"/>
  <c r="T206" i="42"/>
  <c r="T205" i="42"/>
  <c r="T202" i="42"/>
  <c r="T201" i="42"/>
  <c r="T200" i="42"/>
  <c r="T199" i="42"/>
  <c r="T198" i="42"/>
  <c r="T197" i="42"/>
  <c r="T196" i="42"/>
  <c r="T195" i="42"/>
  <c r="T194" i="42"/>
  <c r="T193" i="42"/>
  <c r="T203" i="42" s="1"/>
  <c r="T192" i="42"/>
  <c r="T191" i="42"/>
  <c r="T190" i="42"/>
  <c r="T187" i="42"/>
  <c r="T186" i="42"/>
  <c r="T185" i="42"/>
  <c r="T184" i="42"/>
  <c r="T183" i="42"/>
  <c r="T182" i="42"/>
  <c r="T181" i="42"/>
  <c r="T180" i="42"/>
  <c r="T179" i="42"/>
  <c r="T178" i="42"/>
  <c r="T177" i="42"/>
  <c r="T176" i="42"/>
  <c r="T188" i="42" s="1"/>
  <c r="T175" i="42"/>
  <c r="T172" i="42"/>
  <c r="T171" i="42"/>
  <c r="T170" i="42"/>
  <c r="T169" i="42"/>
  <c r="T168" i="42"/>
  <c r="T167" i="42"/>
  <c r="T166" i="42"/>
  <c r="T165" i="42"/>
  <c r="T164" i="42"/>
  <c r="T163" i="42"/>
  <c r="T162" i="42"/>
  <c r="T161" i="42"/>
  <c r="T160" i="42"/>
  <c r="T173" i="42" s="1"/>
  <c r="T157" i="42"/>
  <c r="T156" i="42"/>
  <c r="T155" i="42"/>
  <c r="T154" i="42"/>
  <c r="T153" i="42"/>
  <c r="T152" i="42"/>
  <c r="T151" i="42"/>
  <c r="T150" i="42"/>
  <c r="T158" i="42" s="1"/>
  <c r="T149" i="42"/>
  <c r="T148" i="42"/>
  <c r="T147" i="42"/>
  <c r="T146" i="42"/>
  <c r="T145" i="42"/>
  <c r="T142" i="42"/>
  <c r="T141" i="42"/>
  <c r="T140" i="42"/>
  <c r="T139" i="42"/>
  <c r="T138" i="42"/>
  <c r="T137" i="42"/>
  <c r="T136" i="42"/>
  <c r="T135" i="42"/>
  <c r="T134" i="42"/>
  <c r="T133" i="42"/>
  <c r="T143" i="42" s="1"/>
  <c r="T132" i="42"/>
  <c r="T131" i="42"/>
  <c r="T130" i="42"/>
  <c r="T127" i="42"/>
  <c r="T126" i="42"/>
  <c r="T125" i="42"/>
  <c r="T124" i="42"/>
  <c r="T123" i="42"/>
  <c r="T122" i="42"/>
  <c r="T121" i="42"/>
  <c r="T120" i="42"/>
  <c r="T119" i="42"/>
  <c r="T118" i="42"/>
  <c r="T117" i="42"/>
  <c r="T116" i="42"/>
  <c r="T128" i="42" s="1"/>
  <c r="T115" i="42"/>
  <c r="T112" i="42"/>
  <c r="T111" i="42"/>
  <c r="T110" i="42"/>
  <c r="T109" i="42"/>
  <c r="T108" i="42"/>
  <c r="T107" i="42"/>
  <c r="T106" i="42"/>
  <c r="T105" i="42"/>
  <c r="T104" i="42"/>
  <c r="T103" i="42"/>
  <c r="T102" i="42"/>
  <c r="T101" i="42"/>
  <c r="T100" i="42"/>
  <c r="T97" i="42"/>
  <c r="T96" i="42"/>
  <c r="T95" i="42"/>
  <c r="T94" i="42"/>
  <c r="T93" i="42"/>
  <c r="T92" i="42"/>
  <c r="T91" i="42"/>
  <c r="T90" i="42"/>
  <c r="T98" i="42" s="1"/>
  <c r="T89" i="42"/>
  <c r="T88" i="42"/>
  <c r="T87" i="42"/>
  <c r="T86" i="42"/>
  <c r="T85" i="42"/>
  <c r="T82" i="42"/>
  <c r="T81" i="42"/>
  <c r="T80" i="42"/>
  <c r="T79" i="42"/>
  <c r="T78" i="42"/>
  <c r="T77" i="42"/>
  <c r="T76" i="42"/>
  <c r="T75" i="42"/>
  <c r="T74" i="42"/>
  <c r="T73" i="42"/>
  <c r="T72" i="42"/>
  <c r="T71" i="42"/>
  <c r="T70" i="42"/>
  <c r="T83" i="42" s="1"/>
  <c r="T67" i="42"/>
  <c r="T66" i="42"/>
  <c r="T65" i="42"/>
  <c r="T64" i="42"/>
  <c r="T63" i="42"/>
  <c r="T62" i="42"/>
  <c r="T61" i="42"/>
  <c r="T60" i="42"/>
  <c r="T59" i="42"/>
  <c r="T58" i="42"/>
  <c r="T57" i="42"/>
  <c r="T56" i="42"/>
  <c r="T68" i="42" s="1"/>
  <c r="T55" i="42"/>
  <c r="T52" i="42"/>
  <c r="T51" i="42"/>
  <c r="T50" i="42"/>
  <c r="T49" i="42"/>
  <c r="T48" i="42"/>
  <c r="T47" i="42"/>
  <c r="T46" i="42"/>
  <c r="T45" i="42"/>
  <c r="T44" i="42"/>
  <c r="T43" i="42"/>
  <c r="T42" i="42"/>
  <c r="T41" i="42"/>
  <c r="T40" i="42"/>
  <c r="T37" i="42"/>
  <c r="T36" i="42"/>
  <c r="T35" i="42"/>
  <c r="T34" i="42"/>
  <c r="T33" i="42"/>
  <c r="T32" i="42"/>
  <c r="T31" i="42"/>
  <c r="T30" i="42"/>
  <c r="T29" i="42"/>
  <c r="T28" i="42"/>
  <c r="T27" i="42"/>
  <c r="T26" i="42"/>
  <c r="T25" i="42"/>
  <c r="T22" i="42"/>
  <c r="T21" i="42"/>
  <c r="T20" i="42"/>
  <c r="T19" i="42"/>
  <c r="T18" i="42"/>
  <c r="T259" i="42" s="1"/>
  <c r="T17" i="42"/>
  <c r="T16" i="42"/>
  <c r="T15" i="42"/>
  <c r="T14" i="42"/>
  <c r="T13" i="42"/>
  <c r="T12" i="42"/>
  <c r="T11" i="42"/>
  <c r="T10" i="42"/>
  <c r="I6" i="42"/>
  <c r="J6" i="42" s="1"/>
  <c r="K6" i="42" s="1"/>
  <c r="L6" i="42" s="1"/>
  <c r="M6" i="42" s="1"/>
  <c r="N6" i="42" s="1"/>
  <c r="O6" i="42" s="1"/>
  <c r="P6" i="42" s="1"/>
  <c r="Q6" i="42" s="1"/>
  <c r="R6" i="42" s="1"/>
  <c r="H6" i="42"/>
  <c r="L314" i="39"/>
  <c r="M311" i="39"/>
  <c r="M303" i="39"/>
  <c r="M304" i="39" s="1"/>
  <c r="M314" i="39" s="1"/>
  <c r="T302" i="39"/>
  <c r="T301" i="39"/>
  <c r="I297" i="39"/>
  <c r="I298" i="39" s="1"/>
  <c r="I313" i="39" s="1"/>
  <c r="H297" i="39"/>
  <c r="R296" i="39"/>
  <c r="Q296" i="39"/>
  <c r="P296" i="39"/>
  <c r="O296" i="39"/>
  <c r="N296" i="39"/>
  <c r="M296" i="39"/>
  <c r="M298" i="39" s="1"/>
  <c r="M313" i="39" s="1"/>
  <c r="L296" i="39"/>
  <c r="K296" i="39"/>
  <c r="J296" i="39"/>
  <c r="I296" i="39"/>
  <c r="H296" i="39"/>
  <c r="H298" i="39" s="1"/>
  <c r="H313" i="39" s="1"/>
  <c r="G296" i="39"/>
  <c r="T295" i="39"/>
  <c r="T294" i="39"/>
  <c r="L288" i="39"/>
  <c r="L289" i="39" s="1"/>
  <c r="L312" i="39" s="1"/>
  <c r="T287" i="39"/>
  <c r="T281" i="39"/>
  <c r="T279" i="39"/>
  <c r="T272" i="39"/>
  <c r="R264" i="39"/>
  <c r="Q264" i="39"/>
  <c r="P264" i="39"/>
  <c r="O264" i="39"/>
  <c r="N264" i="39"/>
  <c r="M264" i="39"/>
  <c r="L264" i="39"/>
  <c r="K264" i="39"/>
  <c r="J264" i="39"/>
  <c r="I264" i="39"/>
  <c r="H264" i="39"/>
  <c r="G264" i="39"/>
  <c r="R263" i="39"/>
  <c r="R303" i="39" s="1"/>
  <c r="R304" i="39" s="1"/>
  <c r="R314" i="39" s="1"/>
  <c r="Q263" i="39"/>
  <c r="Q303" i="39" s="1"/>
  <c r="Q304" i="39" s="1"/>
  <c r="Q314" i="39" s="1"/>
  <c r="P263" i="39"/>
  <c r="P303" i="39" s="1"/>
  <c r="P304" i="39" s="1"/>
  <c r="P314" i="39" s="1"/>
  <c r="O263" i="39"/>
  <c r="O303" i="39" s="1"/>
  <c r="O304" i="39" s="1"/>
  <c r="O314" i="39" s="1"/>
  <c r="N263" i="39"/>
  <c r="N303" i="39" s="1"/>
  <c r="N304" i="39" s="1"/>
  <c r="N314" i="39" s="1"/>
  <c r="M263" i="39"/>
  <c r="L263" i="39"/>
  <c r="L303" i="39" s="1"/>
  <c r="L304" i="39" s="1"/>
  <c r="K263" i="39"/>
  <c r="K303" i="39" s="1"/>
  <c r="K304" i="39" s="1"/>
  <c r="K314" i="39" s="1"/>
  <c r="J263" i="39"/>
  <c r="J303" i="39" s="1"/>
  <c r="J304" i="39" s="1"/>
  <c r="J314" i="39" s="1"/>
  <c r="I263" i="39"/>
  <c r="I303" i="39" s="1"/>
  <c r="I304" i="39" s="1"/>
  <c r="I314" i="39" s="1"/>
  <c r="H263" i="39"/>
  <c r="H303" i="39" s="1"/>
  <c r="H304" i="39" s="1"/>
  <c r="H314" i="39" s="1"/>
  <c r="G263" i="39"/>
  <c r="T263" i="39" s="1"/>
  <c r="R262" i="39"/>
  <c r="R297" i="39" s="1"/>
  <c r="R298" i="39" s="1"/>
  <c r="R313" i="39" s="1"/>
  <c r="Q262" i="39"/>
  <c r="Q297" i="39" s="1"/>
  <c r="Q298" i="39" s="1"/>
  <c r="Q313" i="39" s="1"/>
  <c r="P262" i="39"/>
  <c r="P297" i="39" s="1"/>
  <c r="O262" i="39"/>
  <c r="O297" i="39" s="1"/>
  <c r="N262" i="39"/>
  <c r="N297" i="39" s="1"/>
  <c r="M262" i="39"/>
  <c r="M297" i="39" s="1"/>
  <c r="L262" i="39"/>
  <c r="L297" i="39" s="1"/>
  <c r="L298" i="39" s="1"/>
  <c r="L313" i="39" s="1"/>
  <c r="K262" i="39"/>
  <c r="K297" i="39" s="1"/>
  <c r="K298" i="39" s="1"/>
  <c r="K313" i="39" s="1"/>
  <c r="J262" i="39"/>
  <c r="J297" i="39" s="1"/>
  <c r="J298" i="39" s="1"/>
  <c r="J313" i="39" s="1"/>
  <c r="I262" i="39"/>
  <c r="H262" i="39"/>
  <c r="G262" i="39"/>
  <c r="G297" i="39" s="1"/>
  <c r="T297" i="39" s="1"/>
  <c r="R261" i="39"/>
  <c r="Q261" i="39"/>
  <c r="P261" i="39"/>
  <c r="O261" i="39"/>
  <c r="N261" i="39"/>
  <c r="M261" i="39"/>
  <c r="L261" i="39"/>
  <c r="K261" i="39"/>
  <c r="J261" i="39"/>
  <c r="I261" i="39"/>
  <c r="H261" i="39"/>
  <c r="G261" i="39"/>
  <c r="R260" i="39"/>
  <c r="R288" i="39" s="1"/>
  <c r="R289" i="39" s="1"/>
  <c r="R312" i="39" s="1"/>
  <c r="Q260" i="39"/>
  <c r="Q288" i="39" s="1"/>
  <c r="Q289" i="39" s="1"/>
  <c r="Q312" i="39" s="1"/>
  <c r="P260" i="39"/>
  <c r="P288" i="39" s="1"/>
  <c r="P289" i="39" s="1"/>
  <c r="P312" i="39" s="1"/>
  <c r="O260" i="39"/>
  <c r="O288" i="39" s="1"/>
  <c r="O289" i="39" s="1"/>
  <c r="O312" i="39" s="1"/>
  <c r="N260" i="39"/>
  <c r="N288" i="39" s="1"/>
  <c r="N289" i="39" s="1"/>
  <c r="N312" i="39" s="1"/>
  <c r="M260" i="39"/>
  <c r="M288" i="39" s="1"/>
  <c r="M289" i="39" s="1"/>
  <c r="M312" i="39" s="1"/>
  <c r="L260" i="39"/>
  <c r="K260" i="39"/>
  <c r="K288" i="39" s="1"/>
  <c r="K289" i="39" s="1"/>
  <c r="K312" i="39" s="1"/>
  <c r="J260" i="39"/>
  <c r="J288" i="39" s="1"/>
  <c r="J289" i="39" s="1"/>
  <c r="J312" i="39" s="1"/>
  <c r="I260" i="39"/>
  <c r="I288" i="39" s="1"/>
  <c r="I289" i="39" s="1"/>
  <c r="I312" i="39" s="1"/>
  <c r="H260" i="39"/>
  <c r="H288" i="39" s="1"/>
  <c r="H289" i="39" s="1"/>
  <c r="H312" i="39" s="1"/>
  <c r="G260" i="39"/>
  <c r="G288" i="39" s="1"/>
  <c r="R259" i="39"/>
  <c r="Q259" i="39"/>
  <c r="P259" i="39"/>
  <c r="O259" i="39"/>
  <c r="N259" i="39"/>
  <c r="M259" i="39"/>
  <c r="L259" i="39"/>
  <c r="K259" i="39"/>
  <c r="J259" i="39"/>
  <c r="I259" i="39"/>
  <c r="H259" i="39"/>
  <c r="G259" i="39"/>
  <c r="R258" i="39"/>
  <c r="Q258" i="39"/>
  <c r="P258" i="39"/>
  <c r="O258" i="39"/>
  <c r="N258" i="39"/>
  <c r="M258" i="39"/>
  <c r="L258" i="39"/>
  <c r="K258" i="39"/>
  <c r="J258" i="39"/>
  <c r="I258" i="39"/>
  <c r="H258" i="39"/>
  <c r="G258" i="39"/>
  <c r="R257" i="39"/>
  <c r="R280" i="39" s="1"/>
  <c r="R282" i="39" s="1"/>
  <c r="R311" i="39" s="1"/>
  <c r="Q257" i="39"/>
  <c r="P257" i="39"/>
  <c r="P280" i="39" s="1"/>
  <c r="P282" i="39" s="1"/>
  <c r="P311" i="39" s="1"/>
  <c r="O257" i="39"/>
  <c r="O280" i="39" s="1"/>
  <c r="O282" i="39" s="1"/>
  <c r="O311" i="39" s="1"/>
  <c r="N257" i="39"/>
  <c r="N280" i="39" s="1"/>
  <c r="N282" i="39" s="1"/>
  <c r="N311" i="39" s="1"/>
  <c r="M257" i="39"/>
  <c r="M280" i="39" s="1"/>
  <c r="M282" i="39" s="1"/>
  <c r="L257" i="39"/>
  <c r="L280" i="39" s="1"/>
  <c r="L282" i="39" s="1"/>
  <c r="L311" i="39" s="1"/>
  <c r="K257" i="39"/>
  <c r="K280" i="39" s="1"/>
  <c r="K282" i="39" s="1"/>
  <c r="K311" i="39" s="1"/>
  <c r="J257" i="39"/>
  <c r="J280" i="39" s="1"/>
  <c r="J282" i="39" s="1"/>
  <c r="J311" i="39" s="1"/>
  <c r="I257" i="39"/>
  <c r="H257" i="39"/>
  <c r="H280" i="39" s="1"/>
  <c r="H282" i="39" s="1"/>
  <c r="H311" i="39" s="1"/>
  <c r="G257" i="39"/>
  <c r="G280" i="39" s="1"/>
  <c r="R256" i="39"/>
  <c r="Q256" i="39"/>
  <c r="P256" i="39"/>
  <c r="O256" i="39"/>
  <c r="N256" i="39"/>
  <c r="M256" i="39"/>
  <c r="L256" i="39"/>
  <c r="K256" i="39"/>
  <c r="J256" i="39"/>
  <c r="I256" i="39"/>
  <c r="H256" i="39"/>
  <c r="G256" i="39"/>
  <c r="R255" i="39"/>
  <c r="Q255" i="39"/>
  <c r="P255" i="39"/>
  <c r="O255" i="39"/>
  <c r="N255" i="39"/>
  <c r="M255" i="39"/>
  <c r="L255" i="39"/>
  <c r="K255" i="39"/>
  <c r="J255" i="39"/>
  <c r="I255" i="39"/>
  <c r="H255" i="39"/>
  <c r="G255" i="39"/>
  <c r="R254" i="39"/>
  <c r="R273" i="39" s="1"/>
  <c r="R274" i="39" s="1"/>
  <c r="R310" i="39" s="1"/>
  <c r="Q254" i="39"/>
  <c r="Q273" i="39" s="1"/>
  <c r="Q274" i="39" s="1"/>
  <c r="Q310" i="39" s="1"/>
  <c r="P254" i="39"/>
  <c r="P273" i="39" s="1"/>
  <c r="P274" i="39" s="1"/>
  <c r="P310" i="39" s="1"/>
  <c r="O254" i="39"/>
  <c r="O273" i="39" s="1"/>
  <c r="O274" i="39" s="1"/>
  <c r="O310" i="39" s="1"/>
  <c r="N254" i="39"/>
  <c r="N273" i="39" s="1"/>
  <c r="N274" i="39" s="1"/>
  <c r="N310" i="39" s="1"/>
  <c r="M254" i="39"/>
  <c r="L254" i="39"/>
  <c r="L273" i="39" s="1"/>
  <c r="L274" i="39" s="1"/>
  <c r="L310" i="39" s="1"/>
  <c r="K254" i="39"/>
  <c r="K273" i="39" s="1"/>
  <c r="K274" i="39" s="1"/>
  <c r="K310" i="39" s="1"/>
  <c r="J254" i="39"/>
  <c r="J273" i="39" s="1"/>
  <c r="J274" i="39" s="1"/>
  <c r="J310" i="39" s="1"/>
  <c r="I254" i="39"/>
  <c r="I273" i="39" s="1"/>
  <c r="I274" i="39" s="1"/>
  <c r="I310" i="39" s="1"/>
  <c r="H254" i="39"/>
  <c r="H273" i="39" s="1"/>
  <c r="H274" i="39" s="1"/>
  <c r="H310" i="39" s="1"/>
  <c r="G254" i="39"/>
  <c r="G273" i="39" s="1"/>
  <c r="G274" i="39" s="1"/>
  <c r="R253" i="39"/>
  <c r="Q253" i="39"/>
  <c r="P253" i="39"/>
  <c r="O253" i="39"/>
  <c r="N253" i="39"/>
  <c r="M253" i="39"/>
  <c r="L253" i="39"/>
  <c r="K253" i="39"/>
  <c r="J253" i="39"/>
  <c r="I253" i="39"/>
  <c r="H253" i="39"/>
  <c r="G253" i="39"/>
  <c r="R252" i="39"/>
  <c r="Q252" i="39"/>
  <c r="P252" i="39"/>
  <c r="O252" i="39"/>
  <c r="N252" i="39"/>
  <c r="M252" i="39"/>
  <c r="L252" i="39"/>
  <c r="K252" i="39"/>
  <c r="J252" i="39"/>
  <c r="I252" i="39"/>
  <c r="H252" i="39"/>
  <c r="G252" i="39"/>
  <c r="R251" i="39"/>
  <c r="Q251" i="39"/>
  <c r="P251" i="39"/>
  <c r="O251" i="39"/>
  <c r="N251" i="39"/>
  <c r="M251" i="39"/>
  <c r="L251" i="39"/>
  <c r="K251" i="39"/>
  <c r="J251" i="39"/>
  <c r="I251" i="39"/>
  <c r="H251" i="39"/>
  <c r="G251" i="39"/>
  <c r="T247" i="39"/>
  <c r="T246" i="39"/>
  <c r="T245" i="39"/>
  <c r="T244" i="39"/>
  <c r="T243" i="39"/>
  <c r="T242" i="39"/>
  <c r="T241" i="39"/>
  <c r="T240" i="39"/>
  <c r="T239" i="39"/>
  <c r="T238" i="39"/>
  <c r="T237" i="39"/>
  <c r="T236" i="39"/>
  <c r="T235" i="39"/>
  <c r="T248" i="39" s="1"/>
  <c r="T232" i="39"/>
  <c r="T231" i="39"/>
  <c r="T230" i="39"/>
  <c r="T229" i="39"/>
  <c r="T228" i="39"/>
  <c r="T227" i="39"/>
  <c r="T226" i="39"/>
  <c r="T225" i="39"/>
  <c r="T233" i="39" s="1"/>
  <c r="T224" i="39"/>
  <c r="T223" i="39"/>
  <c r="T222" i="39"/>
  <c r="T221" i="39"/>
  <c r="T220" i="39"/>
  <c r="T217" i="39"/>
  <c r="T216" i="39"/>
  <c r="T215" i="39"/>
  <c r="T214" i="39"/>
  <c r="T213" i="39"/>
  <c r="T212" i="39"/>
  <c r="T211" i="39"/>
  <c r="T210" i="39"/>
  <c r="T209" i="39"/>
  <c r="T208" i="39"/>
  <c r="T207" i="39"/>
  <c r="T206" i="39"/>
  <c r="T205" i="39"/>
  <c r="T202" i="39"/>
  <c r="T201" i="39"/>
  <c r="T200" i="39"/>
  <c r="T199" i="39"/>
  <c r="T198" i="39"/>
  <c r="T197" i="39"/>
  <c r="T196" i="39"/>
  <c r="T195" i="39"/>
  <c r="T194" i="39"/>
  <c r="T193" i="39"/>
  <c r="T192" i="39"/>
  <c r="T191" i="39"/>
  <c r="T203" i="39" s="1"/>
  <c r="T190" i="39"/>
  <c r="T187" i="39"/>
  <c r="T186" i="39"/>
  <c r="T185" i="39"/>
  <c r="T184" i="39"/>
  <c r="T183" i="39"/>
  <c r="T182" i="39"/>
  <c r="T181" i="39"/>
  <c r="T180" i="39"/>
  <c r="T179" i="39"/>
  <c r="T178" i="39"/>
  <c r="T177" i="39"/>
  <c r="T176" i="39"/>
  <c r="T175" i="39"/>
  <c r="T188" i="39" s="1"/>
  <c r="T172" i="39"/>
  <c r="T171" i="39"/>
  <c r="T170" i="39"/>
  <c r="T169" i="39"/>
  <c r="T168" i="39"/>
  <c r="T167" i="39"/>
  <c r="T166" i="39"/>
  <c r="T165" i="39"/>
  <c r="T173" i="39" s="1"/>
  <c r="T164" i="39"/>
  <c r="T163" i="39"/>
  <c r="T162" i="39"/>
  <c r="T161" i="39"/>
  <c r="T160" i="39"/>
  <c r="T157" i="39"/>
  <c r="T156" i="39"/>
  <c r="T155" i="39"/>
  <c r="T154" i="39"/>
  <c r="T153" i="39"/>
  <c r="T152" i="39"/>
  <c r="T151" i="39"/>
  <c r="T150" i="39"/>
  <c r="T149" i="39"/>
  <c r="T148" i="39"/>
  <c r="T147" i="39"/>
  <c r="T146" i="39"/>
  <c r="T145" i="39"/>
  <c r="T142" i="39"/>
  <c r="T141" i="39"/>
  <c r="T140" i="39"/>
  <c r="T139" i="39"/>
  <c r="T138" i="39"/>
  <c r="T137" i="39"/>
  <c r="T136" i="39"/>
  <c r="T135" i="39"/>
  <c r="T134" i="39"/>
  <c r="T133" i="39"/>
  <c r="T132" i="39"/>
  <c r="T131" i="39"/>
  <c r="T143" i="39" s="1"/>
  <c r="T130" i="39"/>
  <c r="T127" i="39"/>
  <c r="T126" i="39"/>
  <c r="T125" i="39"/>
  <c r="T124" i="39"/>
  <c r="T123" i="39"/>
  <c r="T122" i="39"/>
  <c r="T121" i="39"/>
  <c r="T120" i="39"/>
  <c r="T119" i="39"/>
  <c r="T118" i="39"/>
  <c r="T117" i="39"/>
  <c r="T116" i="39"/>
  <c r="T115" i="39"/>
  <c r="T128" i="39" s="1"/>
  <c r="T112" i="39"/>
  <c r="T111" i="39"/>
  <c r="T110" i="39"/>
  <c r="T109" i="39"/>
  <c r="T108" i="39"/>
  <c r="T107" i="39"/>
  <c r="T106" i="39"/>
  <c r="T105" i="39"/>
  <c r="T113" i="39" s="1"/>
  <c r="T104" i="39"/>
  <c r="T103" i="39"/>
  <c r="T102" i="39"/>
  <c r="T101" i="39"/>
  <c r="T100" i="39"/>
  <c r="T97" i="39"/>
  <c r="T96" i="39"/>
  <c r="T95" i="39"/>
  <c r="T94" i="39"/>
  <c r="T93" i="39"/>
  <c r="T92" i="39"/>
  <c r="T91" i="39"/>
  <c r="T90" i="39"/>
  <c r="T89" i="39"/>
  <c r="T88" i="39"/>
  <c r="T87" i="39"/>
  <c r="T86" i="39"/>
  <c r="T85" i="39"/>
  <c r="T82" i="39"/>
  <c r="T81" i="39"/>
  <c r="T80" i="39"/>
  <c r="T79" i="39"/>
  <c r="T78" i="39"/>
  <c r="T77" i="39"/>
  <c r="T76" i="39"/>
  <c r="T75" i="39"/>
  <c r="T74" i="39"/>
  <c r="T73" i="39"/>
  <c r="T72" i="39"/>
  <c r="T71" i="39"/>
  <c r="T83" i="39" s="1"/>
  <c r="T70" i="39"/>
  <c r="T67" i="39"/>
  <c r="T66" i="39"/>
  <c r="T65" i="39"/>
  <c r="T64" i="39"/>
  <c r="T63" i="39"/>
  <c r="T62" i="39"/>
  <c r="T61" i="39"/>
  <c r="T60" i="39"/>
  <c r="T59" i="39"/>
  <c r="T58" i="39"/>
  <c r="T57" i="39"/>
  <c r="T56" i="39"/>
  <c r="T55" i="39"/>
  <c r="T68" i="39" s="1"/>
  <c r="T52" i="39"/>
  <c r="T51" i="39"/>
  <c r="T50" i="39"/>
  <c r="T49" i="39"/>
  <c r="T48" i="39"/>
  <c r="T47" i="39"/>
  <c r="T46" i="39"/>
  <c r="T257" i="39" s="1"/>
  <c r="T45" i="39"/>
  <c r="T53" i="39" s="1"/>
  <c r="T44" i="39"/>
  <c r="T43" i="39"/>
  <c r="T42" i="39"/>
  <c r="T41" i="39"/>
  <c r="T40" i="39"/>
  <c r="T37" i="39"/>
  <c r="T36" i="39"/>
  <c r="T35" i="39"/>
  <c r="T34" i="39"/>
  <c r="T33" i="39"/>
  <c r="T32" i="39"/>
  <c r="T31" i="39"/>
  <c r="T30" i="39"/>
  <c r="T29" i="39"/>
  <c r="T28" i="39"/>
  <c r="T27" i="39"/>
  <c r="T26" i="39"/>
  <c r="T25" i="39"/>
  <c r="T22" i="39"/>
  <c r="T21" i="39"/>
  <c r="T20" i="39"/>
  <c r="T261" i="39" s="1"/>
  <c r="T19" i="39"/>
  <c r="T260" i="39" s="1"/>
  <c r="T18" i="39"/>
  <c r="T259" i="39" s="1"/>
  <c r="T17" i="39"/>
  <c r="T258" i="39" s="1"/>
  <c r="T16" i="39"/>
  <c r="T15" i="39"/>
  <c r="T256" i="39" s="1"/>
  <c r="T14" i="39"/>
  <c r="T13" i="39"/>
  <c r="T254" i="39" s="1"/>
  <c r="T12" i="39"/>
  <c r="T253" i="39" s="1"/>
  <c r="T11" i="39"/>
  <c r="T252" i="39" s="1"/>
  <c r="T10" i="39"/>
  <c r="M6" i="39"/>
  <c r="N6" i="39" s="1"/>
  <c r="O6" i="39" s="1"/>
  <c r="P6" i="39" s="1"/>
  <c r="Q6" i="39" s="1"/>
  <c r="R6" i="39" s="1"/>
  <c r="H6" i="39"/>
  <c r="I6" i="39" s="1"/>
  <c r="J6" i="39" s="1"/>
  <c r="K6" i="39" s="1"/>
  <c r="L6" i="39" s="1"/>
  <c r="R314" i="44"/>
  <c r="Q313" i="44"/>
  <c r="P312" i="44"/>
  <c r="H312" i="44"/>
  <c r="Q303" i="44"/>
  <c r="Q304" i="44" s="1"/>
  <c r="Q314" i="44" s="1"/>
  <c r="I303" i="44"/>
  <c r="I304" i="44" s="1"/>
  <c r="I314" i="44" s="1"/>
  <c r="T302" i="44"/>
  <c r="T301" i="44"/>
  <c r="R296" i="44"/>
  <c r="Q296" i="44"/>
  <c r="Q298" i="44" s="1"/>
  <c r="P296" i="44"/>
  <c r="O296" i="44"/>
  <c r="N296" i="44"/>
  <c r="N298" i="44" s="1"/>
  <c r="N313" i="44" s="1"/>
  <c r="M296" i="44"/>
  <c r="L296" i="44"/>
  <c r="K296" i="44"/>
  <c r="J296" i="44"/>
  <c r="I296" i="44"/>
  <c r="I298" i="44" s="1"/>
  <c r="I313" i="44" s="1"/>
  <c r="H296" i="44"/>
  <c r="G296" i="44"/>
  <c r="T295" i="44"/>
  <c r="T294" i="44"/>
  <c r="Q289" i="44"/>
  <c r="Q312" i="44" s="1"/>
  <c r="I289" i="44"/>
  <c r="I312" i="44" s="1"/>
  <c r="N288" i="44"/>
  <c r="N289" i="44" s="1"/>
  <c r="N312" i="44" s="1"/>
  <c r="T287" i="44"/>
  <c r="L282" i="44"/>
  <c r="L311" i="44" s="1"/>
  <c r="T281" i="44"/>
  <c r="R280" i="44"/>
  <c r="R282" i="44" s="1"/>
  <c r="R311" i="44" s="1"/>
  <c r="J280" i="44"/>
  <c r="J282" i="44" s="1"/>
  <c r="J311" i="44" s="1"/>
  <c r="T279" i="44"/>
  <c r="T272" i="44"/>
  <c r="R264" i="44"/>
  <c r="Q264" i="44"/>
  <c r="P264" i="44"/>
  <c r="O264" i="44"/>
  <c r="N264" i="44"/>
  <c r="M264" i="44"/>
  <c r="L264" i="44"/>
  <c r="K264" i="44"/>
  <c r="J264" i="44"/>
  <c r="I264" i="44"/>
  <c r="H264" i="44"/>
  <c r="G264" i="44"/>
  <c r="R263" i="44"/>
  <c r="R303" i="44" s="1"/>
  <c r="R304" i="44" s="1"/>
  <c r="Q263" i="44"/>
  <c r="P263" i="44"/>
  <c r="P303" i="44" s="1"/>
  <c r="P304" i="44" s="1"/>
  <c r="P314" i="44" s="1"/>
  <c r="O263" i="44"/>
  <c r="O303" i="44" s="1"/>
  <c r="O304" i="44" s="1"/>
  <c r="O314" i="44" s="1"/>
  <c r="N263" i="44"/>
  <c r="N303" i="44" s="1"/>
  <c r="N304" i="44" s="1"/>
  <c r="N314" i="44" s="1"/>
  <c r="M263" i="44"/>
  <c r="M303" i="44" s="1"/>
  <c r="M304" i="44" s="1"/>
  <c r="M314" i="44" s="1"/>
  <c r="L263" i="44"/>
  <c r="L303" i="44" s="1"/>
  <c r="L304" i="44" s="1"/>
  <c r="L314" i="44" s="1"/>
  <c r="K263" i="44"/>
  <c r="K303" i="44" s="1"/>
  <c r="K304" i="44" s="1"/>
  <c r="K314" i="44" s="1"/>
  <c r="J263" i="44"/>
  <c r="J303" i="44" s="1"/>
  <c r="J304" i="44" s="1"/>
  <c r="J314" i="44" s="1"/>
  <c r="I263" i="44"/>
  <c r="H263" i="44"/>
  <c r="H303" i="44" s="1"/>
  <c r="H304" i="44" s="1"/>
  <c r="H314" i="44" s="1"/>
  <c r="G263" i="44"/>
  <c r="G303" i="44" s="1"/>
  <c r="R262" i="44"/>
  <c r="R297" i="44" s="1"/>
  <c r="Q262" i="44"/>
  <c r="Q297" i="44" s="1"/>
  <c r="P262" i="44"/>
  <c r="P297" i="44" s="1"/>
  <c r="P298" i="44" s="1"/>
  <c r="P313" i="44" s="1"/>
  <c r="O262" i="44"/>
  <c r="O297" i="44" s="1"/>
  <c r="O298" i="44" s="1"/>
  <c r="O313" i="44" s="1"/>
  <c r="N262" i="44"/>
  <c r="N297" i="44" s="1"/>
  <c r="M262" i="44"/>
  <c r="M297" i="44" s="1"/>
  <c r="L262" i="44"/>
  <c r="L297" i="44" s="1"/>
  <c r="K262" i="44"/>
  <c r="K297" i="44" s="1"/>
  <c r="K298" i="44" s="1"/>
  <c r="K313" i="44" s="1"/>
  <c r="J262" i="44"/>
  <c r="J297" i="44" s="1"/>
  <c r="I262" i="44"/>
  <c r="I297" i="44" s="1"/>
  <c r="H262" i="44"/>
  <c r="H297" i="44" s="1"/>
  <c r="H298" i="44" s="1"/>
  <c r="H313" i="44" s="1"/>
  <c r="G262" i="44"/>
  <c r="R261" i="44"/>
  <c r="Q261" i="44"/>
  <c r="P261" i="44"/>
  <c r="O261" i="44"/>
  <c r="N261" i="44"/>
  <c r="M261" i="44"/>
  <c r="L261" i="44"/>
  <c r="K261" i="44"/>
  <c r="J261" i="44"/>
  <c r="I261" i="44"/>
  <c r="H261" i="44"/>
  <c r="G261" i="44"/>
  <c r="R260" i="44"/>
  <c r="R288" i="44" s="1"/>
  <c r="R289" i="44" s="1"/>
  <c r="R312" i="44" s="1"/>
  <c r="Q260" i="44"/>
  <c r="Q288" i="44" s="1"/>
  <c r="P260" i="44"/>
  <c r="P288" i="44" s="1"/>
  <c r="P289" i="44" s="1"/>
  <c r="O260" i="44"/>
  <c r="O288" i="44" s="1"/>
  <c r="O289" i="44" s="1"/>
  <c r="O312" i="44" s="1"/>
  <c r="N260" i="44"/>
  <c r="M260" i="44"/>
  <c r="M288" i="44" s="1"/>
  <c r="M289" i="44" s="1"/>
  <c r="M312" i="44" s="1"/>
  <c r="L260" i="44"/>
  <c r="L288" i="44" s="1"/>
  <c r="L289" i="44" s="1"/>
  <c r="L312" i="44" s="1"/>
  <c r="K260" i="44"/>
  <c r="K288" i="44" s="1"/>
  <c r="K289" i="44" s="1"/>
  <c r="K312" i="44" s="1"/>
  <c r="J260" i="44"/>
  <c r="J288" i="44" s="1"/>
  <c r="J289" i="44" s="1"/>
  <c r="J312" i="44" s="1"/>
  <c r="I260" i="44"/>
  <c r="I288" i="44" s="1"/>
  <c r="H260" i="44"/>
  <c r="H288" i="44" s="1"/>
  <c r="H289" i="44" s="1"/>
  <c r="G260" i="44"/>
  <c r="G288" i="44" s="1"/>
  <c r="R259" i="44"/>
  <c r="Q259" i="44"/>
  <c r="P259" i="44"/>
  <c r="O259" i="44"/>
  <c r="N259" i="44"/>
  <c r="M259" i="44"/>
  <c r="L259" i="44"/>
  <c r="K259" i="44"/>
  <c r="J259" i="44"/>
  <c r="I259" i="44"/>
  <c r="H259" i="44"/>
  <c r="G259" i="44"/>
  <c r="R258" i="44"/>
  <c r="Q258" i="44"/>
  <c r="P258" i="44"/>
  <c r="O258" i="44"/>
  <c r="N258" i="44"/>
  <c r="M258" i="44"/>
  <c r="L258" i="44"/>
  <c r="K258" i="44"/>
  <c r="J258" i="44"/>
  <c r="I258" i="44"/>
  <c r="H258" i="44"/>
  <c r="G258" i="44"/>
  <c r="R257" i="44"/>
  <c r="Q257" i="44"/>
  <c r="Q280" i="44" s="1"/>
  <c r="Q282" i="44" s="1"/>
  <c r="Q311" i="44" s="1"/>
  <c r="P257" i="44"/>
  <c r="P280" i="44" s="1"/>
  <c r="P282" i="44" s="1"/>
  <c r="P311" i="44" s="1"/>
  <c r="O257" i="44"/>
  <c r="O280" i="44" s="1"/>
  <c r="O282" i="44" s="1"/>
  <c r="O311" i="44" s="1"/>
  <c r="N257" i="44"/>
  <c r="N280" i="44" s="1"/>
  <c r="N282" i="44" s="1"/>
  <c r="N311" i="44" s="1"/>
  <c r="M257" i="44"/>
  <c r="M280" i="44" s="1"/>
  <c r="M282" i="44" s="1"/>
  <c r="M311" i="44" s="1"/>
  <c r="L257" i="44"/>
  <c r="L280" i="44" s="1"/>
  <c r="K257" i="44"/>
  <c r="K280" i="44" s="1"/>
  <c r="K282" i="44" s="1"/>
  <c r="K311" i="44" s="1"/>
  <c r="J257" i="44"/>
  <c r="I257" i="44"/>
  <c r="I280" i="44" s="1"/>
  <c r="I282" i="44" s="1"/>
  <c r="I311" i="44" s="1"/>
  <c r="H257" i="44"/>
  <c r="H280" i="44" s="1"/>
  <c r="H282" i="44" s="1"/>
  <c r="H311" i="44" s="1"/>
  <c r="G257" i="44"/>
  <c r="G280" i="44" s="1"/>
  <c r="R256" i="44"/>
  <c r="Q256" i="44"/>
  <c r="P256" i="44"/>
  <c r="O256" i="44"/>
  <c r="N256" i="44"/>
  <c r="M256" i="44"/>
  <c r="L256" i="44"/>
  <c r="K256" i="44"/>
  <c r="J256" i="44"/>
  <c r="I256" i="44"/>
  <c r="H256" i="44"/>
  <c r="G256" i="44"/>
  <c r="R255" i="44"/>
  <c r="Q255" i="44"/>
  <c r="P255" i="44"/>
  <c r="O255" i="44"/>
  <c r="N255" i="44"/>
  <c r="M255" i="44"/>
  <c r="L255" i="44"/>
  <c r="K255" i="44"/>
  <c r="J255" i="44"/>
  <c r="I255" i="44"/>
  <c r="H255" i="44"/>
  <c r="G255" i="44"/>
  <c r="R254" i="44"/>
  <c r="R273" i="44" s="1"/>
  <c r="R274" i="44" s="1"/>
  <c r="R310" i="44" s="1"/>
  <c r="Q254" i="44"/>
  <c r="Q273" i="44" s="1"/>
  <c r="Q274" i="44" s="1"/>
  <c r="Q310" i="44" s="1"/>
  <c r="P254" i="44"/>
  <c r="O254" i="44"/>
  <c r="O273" i="44" s="1"/>
  <c r="O274" i="44" s="1"/>
  <c r="O310" i="44" s="1"/>
  <c r="N254" i="44"/>
  <c r="N273" i="44" s="1"/>
  <c r="N274" i="44" s="1"/>
  <c r="N310" i="44" s="1"/>
  <c r="M254" i="44"/>
  <c r="M273" i="44" s="1"/>
  <c r="M274" i="44" s="1"/>
  <c r="M310" i="44" s="1"/>
  <c r="L254" i="44"/>
  <c r="L273" i="44" s="1"/>
  <c r="L274" i="44" s="1"/>
  <c r="L310" i="44" s="1"/>
  <c r="K254" i="44"/>
  <c r="K273" i="44" s="1"/>
  <c r="K274" i="44" s="1"/>
  <c r="K310" i="44" s="1"/>
  <c r="J254" i="44"/>
  <c r="J273" i="44" s="1"/>
  <c r="J274" i="44" s="1"/>
  <c r="J310" i="44" s="1"/>
  <c r="I254" i="44"/>
  <c r="I273" i="44" s="1"/>
  <c r="I274" i="44" s="1"/>
  <c r="I310" i="44" s="1"/>
  <c r="H254" i="44"/>
  <c r="G254" i="44"/>
  <c r="G273" i="44" s="1"/>
  <c r="R253" i="44"/>
  <c r="Q253" i="44"/>
  <c r="P253" i="44"/>
  <c r="O253" i="44"/>
  <c r="N253" i="44"/>
  <c r="M253" i="44"/>
  <c r="L253" i="44"/>
  <c r="K253" i="44"/>
  <c r="J253" i="44"/>
  <c r="I253" i="44"/>
  <c r="H253" i="44"/>
  <c r="G253" i="44"/>
  <c r="R252" i="44"/>
  <c r="Q252" i="44"/>
  <c r="P252" i="44"/>
  <c r="O252" i="44"/>
  <c r="N252" i="44"/>
  <c r="M252" i="44"/>
  <c r="L252" i="44"/>
  <c r="K252" i="44"/>
  <c r="J252" i="44"/>
  <c r="I252" i="44"/>
  <c r="H252" i="44"/>
  <c r="G252" i="44"/>
  <c r="R251" i="44"/>
  <c r="Q251" i="44"/>
  <c r="P251" i="44"/>
  <c r="O251" i="44"/>
  <c r="N251" i="44"/>
  <c r="M251" i="44"/>
  <c r="L251" i="44"/>
  <c r="K251" i="44"/>
  <c r="J251" i="44"/>
  <c r="I251" i="44"/>
  <c r="H251" i="44"/>
  <c r="G251" i="44"/>
  <c r="T247" i="44"/>
  <c r="T246" i="44"/>
  <c r="T245" i="44"/>
  <c r="T244" i="44"/>
  <c r="T243" i="44"/>
  <c r="T242" i="44"/>
  <c r="T241" i="44"/>
  <c r="T240" i="44"/>
  <c r="T239" i="44"/>
  <c r="T238" i="44"/>
  <c r="T237" i="44"/>
  <c r="T248" i="44" s="1"/>
  <c r="T236" i="44"/>
  <c r="T235" i="44"/>
  <c r="T232" i="44"/>
  <c r="T231" i="44"/>
  <c r="T230" i="44"/>
  <c r="T229" i="44"/>
  <c r="T228" i="44"/>
  <c r="T227" i="44"/>
  <c r="T226" i="44"/>
  <c r="T225" i="44"/>
  <c r="T224" i="44"/>
  <c r="T223" i="44"/>
  <c r="T222" i="44"/>
  <c r="T221" i="44"/>
  <c r="T220" i="44"/>
  <c r="T233" i="44" s="1"/>
  <c r="T217" i="44"/>
  <c r="T216" i="44"/>
  <c r="T215" i="44"/>
  <c r="T214" i="44"/>
  <c r="T213" i="44"/>
  <c r="T212" i="44"/>
  <c r="T211" i="44"/>
  <c r="T210" i="44"/>
  <c r="T209" i="44"/>
  <c r="T208" i="44"/>
  <c r="T207" i="44"/>
  <c r="T206" i="44"/>
  <c r="T205" i="44"/>
  <c r="T202" i="44"/>
  <c r="T201" i="44"/>
  <c r="T200" i="44"/>
  <c r="T199" i="44"/>
  <c r="T198" i="44"/>
  <c r="T197" i="44"/>
  <c r="T196" i="44"/>
  <c r="T195" i="44"/>
  <c r="T194" i="44"/>
  <c r="T193" i="44"/>
  <c r="T192" i="44"/>
  <c r="T191" i="44"/>
  <c r="T203" i="44" s="1"/>
  <c r="T190" i="44"/>
  <c r="T187" i="44"/>
  <c r="T186" i="44"/>
  <c r="T185" i="44"/>
  <c r="T184" i="44"/>
  <c r="T183" i="44"/>
  <c r="T182" i="44"/>
  <c r="T181" i="44"/>
  <c r="T180" i="44"/>
  <c r="T179" i="44"/>
  <c r="T178" i="44"/>
  <c r="T177" i="44"/>
  <c r="T188" i="44" s="1"/>
  <c r="T176" i="44"/>
  <c r="T175" i="44"/>
  <c r="T172" i="44"/>
  <c r="T171" i="44"/>
  <c r="T170" i="44"/>
  <c r="T169" i="44"/>
  <c r="T168" i="44"/>
  <c r="T167" i="44"/>
  <c r="T166" i="44"/>
  <c r="T165" i="44"/>
  <c r="T164" i="44"/>
  <c r="T163" i="44"/>
  <c r="T162" i="44"/>
  <c r="T161" i="44"/>
  <c r="T160" i="44"/>
  <c r="T173" i="44" s="1"/>
  <c r="T157" i="44"/>
  <c r="T156" i="44"/>
  <c r="T155" i="44"/>
  <c r="T154" i="44"/>
  <c r="T153" i="44"/>
  <c r="T152" i="44"/>
  <c r="T151" i="44"/>
  <c r="T150" i="44"/>
  <c r="T149" i="44"/>
  <c r="T148" i="44"/>
  <c r="T147" i="44"/>
  <c r="T146" i="44"/>
  <c r="T145" i="44"/>
  <c r="T142" i="44"/>
  <c r="T141" i="44"/>
  <c r="T140" i="44"/>
  <c r="T139" i="44"/>
  <c r="T138" i="44"/>
  <c r="T137" i="44"/>
  <c r="T136" i="44"/>
  <c r="T135" i="44"/>
  <c r="T134" i="44"/>
  <c r="T133" i="44"/>
  <c r="T132" i="44"/>
  <c r="T131" i="44"/>
  <c r="T143" i="44" s="1"/>
  <c r="T130" i="44"/>
  <c r="T127" i="44"/>
  <c r="T126" i="44"/>
  <c r="T125" i="44"/>
  <c r="T124" i="44"/>
  <c r="T123" i="44"/>
  <c r="T122" i="44"/>
  <c r="T121" i="44"/>
  <c r="T120" i="44"/>
  <c r="T119" i="44"/>
  <c r="T118" i="44"/>
  <c r="T117" i="44"/>
  <c r="T116" i="44"/>
  <c r="T115" i="44"/>
  <c r="T128" i="44" s="1"/>
  <c r="T112" i="44"/>
  <c r="T111" i="44"/>
  <c r="T110" i="44"/>
  <c r="T109" i="44"/>
  <c r="T108" i="44"/>
  <c r="T107" i="44"/>
  <c r="T106" i="44"/>
  <c r="T105" i="44"/>
  <c r="T113" i="44" s="1"/>
  <c r="T104" i="44"/>
  <c r="T103" i="44"/>
  <c r="T102" i="44"/>
  <c r="T101" i="44"/>
  <c r="T100" i="44"/>
  <c r="T97" i="44"/>
  <c r="T96" i="44"/>
  <c r="T95" i="44"/>
  <c r="T94" i="44"/>
  <c r="T93" i="44"/>
  <c r="T92" i="44"/>
  <c r="T91" i="44"/>
  <c r="T90" i="44"/>
  <c r="T89" i="44"/>
  <c r="T88" i="44"/>
  <c r="T87" i="44"/>
  <c r="T86" i="44"/>
  <c r="T85" i="44"/>
  <c r="T82" i="44"/>
  <c r="T81" i="44"/>
  <c r="T80" i="44"/>
  <c r="T79" i="44"/>
  <c r="T78" i="44"/>
  <c r="T77" i="44"/>
  <c r="T76" i="44"/>
  <c r="T75" i="44"/>
  <c r="T74" i="44"/>
  <c r="T73" i="44"/>
  <c r="T72" i="44"/>
  <c r="T71" i="44"/>
  <c r="T83" i="44" s="1"/>
  <c r="T70" i="44"/>
  <c r="T67" i="44"/>
  <c r="T66" i="44"/>
  <c r="T65" i="44"/>
  <c r="T64" i="44"/>
  <c r="T63" i="44"/>
  <c r="T62" i="44"/>
  <c r="T61" i="44"/>
  <c r="T60" i="44"/>
  <c r="T59" i="44"/>
  <c r="T58" i="44"/>
  <c r="T57" i="44"/>
  <c r="T56" i="44"/>
  <c r="T55" i="44"/>
  <c r="T68" i="44" s="1"/>
  <c r="T52" i="44"/>
  <c r="T51" i="44"/>
  <c r="T50" i="44"/>
  <c r="T49" i="44"/>
  <c r="T48" i="44"/>
  <c r="T47" i="44"/>
  <c r="T46" i="44"/>
  <c r="T45" i="44"/>
  <c r="T44" i="44"/>
  <c r="T43" i="44"/>
  <c r="T53" i="44" s="1"/>
  <c r="T42" i="44"/>
  <c r="T41" i="44"/>
  <c r="T40" i="44"/>
  <c r="T251" i="44" s="1"/>
  <c r="T37" i="44"/>
  <c r="T36" i="44"/>
  <c r="T35" i="44"/>
  <c r="T34" i="44"/>
  <c r="T33" i="44"/>
  <c r="T32" i="44"/>
  <c r="T31" i="44"/>
  <c r="T30" i="44"/>
  <c r="T29" i="44"/>
  <c r="T28" i="44"/>
  <c r="T27" i="44"/>
  <c r="T26" i="44"/>
  <c r="T25" i="44"/>
  <c r="T22" i="44"/>
  <c r="T21" i="44"/>
  <c r="T20" i="44"/>
  <c r="T19" i="44"/>
  <c r="T18" i="44"/>
  <c r="T17" i="44"/>
  <c r="T16" i="44"/>
  <c r="T15" i="44"/>
  <c r="T14" i="44"/>
  <c r="T13" i="44"/>
  <c r="T12" i="44"/>
  <c r="T11" i="44"/>
  <c r="T10" i="44"/>
  <c r="R6" i="44"/>
  <c r="H6" i="44"/>
  <c r="I6" i="44" s="1"/>
  <c r="J6" i="44" s="1"/>
  <c r="K6" i="44" s="1"/>
  <c r="L6" i="44" s="1"/>
  <c r="M6" i="44" s="1"/>
  <c r="N6" i="44" s="1"/>
  <c r="O6" i="44" s="1"/>
  <c r="P6" i="44" s="1"/>
  <c r="Q6" i="44" s="1"/>
  <c r="R314" i="45"/>
  <c r="K304" i="45"/>
  <c r="K314" i="45" s="1"/>
  <c r="N303" i="45"/>
  <c r="N304" i="45" s="1"/>
  <c r="N314" i="45" s="1"/>
  <c r="K303" i="45"/>
  <c r="T302" i="45"/>
  <c r="T301" i="45"/>
  <c r="K297" i="45"/>
  <c r="K298" i="45" s="1"/>
  <c r="K313" i="45" s="1"/>
  <c r="J297" i="45"/>
  <c r="J298" i="45" s="1"/>
  <c r="J313" i="45" s="1"/>
  <c r="R296" i="45"/>
  <c r="Q296" i="45"/>
  <c r="P296" i="45"/>
  <c r="P298" i="45" s="1"/>
  <c r="P313" i="45" s="1"/>
  <c r="O296" i="45"/>
  <c r="O298" i="45" s="1"/>
  <c r="O313" i="45" s="1"/>
  <c r="N296" i="45"/>
  <c r="M296" i="45"/>
  <c r="M298" i="45" s="1"/>
  <c r="M313" i="45" s="1"/>
  <c r="L296" i="45"/>
  <c r="K296" i="45"/>
  <c r="J296" i="45"/>
  <c r="I296" i="45"/>
  <c r="H296" i="45"/>
  <c r="G296" i="45"/>
  <c r="T295" i="45"/>
  <c r="T294" i="45"/>
  <c r="N288" i="45"/>
  <c r="N289" i="45" s="1"/>
  <c r="N312" i="45" s="1"/>
  <c r="T287" i="45"/>
  <c r="L282" i="45"/>
  <c r="L311" i="45" s="1"/>
  <c r="T281" i="45"/>
  <c r="R280" i="45"/>
  <c r="R282" i="45" s="1"/>
  <c r="R311" i="45" s="1"/>
  <c r="J280" i="45"/>
  <c r="J282" i="45" s="1"/>
  <c r="J311" i="45" s="1"/>
  <c r="T279" i="45"/>
  <c r="T272" i="45"/>
  <c r="R264" i="45"/>
  <c r="Q264" i="45"/>
  <c r="P264" i="45"/>
  <c r="O264" i="45"/>
  <c r="N264" i="45"/>
  <c r="M264" i="45"/>
  <c r="L264" i="45"/>
  <c r="K264" i="45"/>
  <c r="J264" i="45"/>
  <c r="I264" i="45"/>
  <c r="H264" i="45"/>
  <c r="G264" i="45"/>
  <c r="R263" i="45"/>
  <c r="R303" i="45" s="1"/>
  <c r="R304" i="45" s="1"/>
  <c r="Q263" i="45"/>
  <c r="Q303" i="45" s="1"/>
  <c r="Q304" i="45" s="1"/>
  <c r="Q314" i="45" s="1"/>
  <c r="P263" i="45"/>
  <c r="P303" i="45" s="1"/>
  <c r="P304" i="45" s="1"/>
  <c r="P314" i="45" s="1"/>
  <c r="O263" i="45"/>
  <c r="O303" i="45" s="1"/>
  <c r="O304" i="45" s="1"/>
  <c r="O314" i="45" s="1"/>
  <c r="N263" i="45"/>
  <c r="M263" i="45"/>
  <c r="M303" i="45" s="1"/>
  <c r="M304" i="45" s="1"/>
  <c r="M314" i="45" s="1"/>
  <c r="L263" i="45"/>
  <c r="L303" i="45" s="1"/>
  <c r="L304" i="45" s="1"/>
  <c r="L314" i="45" s="1"/>
  <c r="K263" i="45"/>
  <c r="J263" i="45"/>
  <c r="J303" i="45" s="1"/>
  <c r="J304" i="45" s="1"/>
  <c r="J314" i="45" s="1"/>
  <c r="I263" i="45"/>
  <c r="I303" i="45" s="1"/>
  <c r="I304" i="45" s="1"/>
  <c r="I314" i="45" s="1"/>
  <c r="H263" i="45"/>
  <c r="H303" i="45" s="1"/>
  <c r="H304" i="45" s="1"/>
  <c r="H314" i="45" s="1"/>
  <c r="G263" i="45"/>
  <c r="G303" i="45" s="1"/>
  <c r="R262" i="45"/>
  <c r="R297" i="45" s="1"/>
  <c r="R298" i="45" s="1"/>
  <c r="R313" i="45" s="1"/>
  <c r="Q262" i="45"/>
  <c r="Q297" i="45" s="1"/>
  <c r="P262" i="45"/>
  <c r="P297" i="45" s="1"/>
  <c r="O262" i="45"/>
  <c r="O297" i="45" s="1"/>
  <c r="N262" i="45"/>
  <c r="N297" i="45" s="1"/>
  <c r="N298" i="45" s="1"/>
  <c r="N313" i="45" s="1"/>
  <c r="M262" i="45"/>
  <c r="M297" i="45" s="1"/>
  <c r="L262" i="45"/>
  <c r="L297" i="45" s="1"/>
  <c r="K262" i="45"/>
  <c r="J262" i="45"/>
  <c r="I262" i="45"/>
  <c r="I297" i="45" s="1"/>
  <c r="H262" i="45"/>
  <c r="H297" i="45" s="1"/>
  <c r="H298" i="45" s="1"/>
  <c r="H313" i="45" s="1"/>
  <c r="G262" i="45"/>
  <c r="R261" i="45"/>
  <c r="Q261" i="45"/>
  <c r="P261" i="45"/>
  <c r="O261" i="45"/>
  <c r="N261" i="45"/>
  <c r="M261" i="45"/>
  <c r="L261" i="45"/>
  <c r="K261" i="45"/>
  <c r="J261" i="45"/>
  <c r="I261" i="45"/>
  <c r="H261" i="45"/>
  <c r="G261" i="45"/>
  <c r="R260" i="45"/>
  <c r="R288" i="45" s="1"/>
  <c r="R289" i="45" s="1"/>
  <c r="R312" i="45" s="1"/>
  <c r="Q260" i="45"/>
  <c r="Q288" i="45" s="1"/>
  <c r="Q289" i="45" s="1"/>
  <c r="Q312" i="45" s="1"/>
  <c r="P260" i="45"/>
  <c r="P288" i="45" s="1"/>
  <c r="P289" i="45" s="1"/>
  <c r="P312" i="45" s="1"/>
  <c r="O260" i="45"/>
  <c r="O288" i="45" s="1"/>
  <c r="O289" i="45" s="1"/>
  <c r="O312" i="45" s="1"/>
  <c r="N260" i="45"/>
  <c r="M260" i="45"/>
  <c r="M288" i="45" s="1"/>
  <c r="M289" i="45" s="1"/>
  <c r="M312" i="45" s="1"/>
  <c r="L260" i="45"/>
  <c r="L288" i="45" s="1"/>
  <c r="L289" i="45" s="1"/>
  <c r="L312" i="45" s="1"/>
  <c r="K260" i="45"/>
  <c r="K288" i="45" s="1"/>
  <c r="K289" i="45" s="1"/>
  <c r="K312" i="45" s="1"/>
  <c r="J260" i="45"/>
  <c r="J288" i="45" s="1"/>
  <c r="J289" i="45" s="1"/>
  <c r="J312" i="45" s="1"/>
  <c r="I260" i="45"/>
  <c r="I288" i="45" s="1"/>
  <c r="I289" i="45" s="1"/>
  <c r="I312" i="45" s="1"/>
  <c r="H260" i="45"/>
  <c r="H288" i="45" s="1"/>
  <c r="H289" i="45" s="1"/>
  <c r="H312" i="45" s="1"/>
  <c r="G260" i="45"/>
  <c r="G288" i="45" s="1"/>
  <c r="R259" i="45"/>
  <c r="Q259" i="45"/>
  <c r="P259" i="45"/>
  <c r="O259" i="45"/>
  <c r="N259" i="45"/>
  <c r="M259" i="45"/>
  <c r="L259" i="45"/>
  <c r="K259" i="45"/>
  <c r="J259" i="45"/>
  <c r="I259" i="45"/>
  <c r="H259" i="45"/>
  <c r="G259" i="45"/>
  <c r="R258" i="45"/>
  <c r="Q258" i="45"/>
  <c r="P258" i="45"/>
  <c r="O258" i="45"/>
  <c r="N258" i="45"/>
  <c r="M258" i="45"/>
  <c r="L258" i="45"/>
  <c r="K258" i="45"/>
  <c r="J258" i="45"/>
  <c r="I258" i="45"/>
  <c r="H258" i="45"/>
  <c r="G258" i="45"/>
  <c r="R257" i="45"/>
  <c r="Q257" i="45"/>
  <c r="Q280" i="45" s="1"/>
  <c r="Q282" i="45" s="1"/>
  <c r="Q311" i="45" s="1"/>
  <c r="P257" i="45"/>
  <c r="P280" i="45" s="1"/>
  <c r="P282" i="45" s="1"/>
  <c r="P311" i="45" s="1"/>
  <c r="O257" i="45"/>
  <c r="O280" i="45" s="1"/>
  <c r="O282" i="45" s="1"/>
  <c r="O311" i="45" s="1"/>
  <c r="N257" i="45"/>
  <c r="N280" i="45" s="1"/>
  <c r="N282" i="45" s="1"/>
  <c r="N311" i="45" s="1"/>
  <c r="M257" i="45"/>
  <c r="M280" i="45" s="1"/>
  <c r="M282" i="45" s="1"/>
  <c r="M311" i="45" s="1"/>
  <c r="L257" i="45"/>
  <c r="L280" i="45" s="1"/>
  <c r="K257" i="45"/>
  <c r="K280" i="45" s="1"/>
  <c r="K282" i="45" s="1"/>
  <c r="K311" i="45" s="1"/>
  <c r="J257" i="45"/>
  <c r="I257" i="45"/>
  <c r="I280" i="45" s="1"/>
  <c r="I282" i="45" s="1"/>
  <c r="I311" i="45" s="1"/>
  <c r="H257" i="45"/>
  <c r="H280" i="45" s="1"/>
  <c r="H282" i="45" s="1"/>
  <c r="H311" i="45" s="1"/>
  <c r="G257" i="45"/>
  <c r="G280" i="45" s="1"/>
  <c r="R256" i="45"/>
  <c r="Q256" i="45"/>
  <c r="P256" i="45"/>
  <c r="O256" i="45"/>
  <c r="N256" i="45"/>
  <c r="M256" i="45"/>
  <c r="L256" i="45"/>
  <c r="K256" i="45"/>
  <c r="J256" i="45"/>
  <c r="I256" i="45"/>
  <c r="H256" i="45"/>
  <c r="G256" i="45"/>
  <c r="R255" i="45"/>
  <c r="Q255" i="45"/>
  <c r="P255" i="45"/>
  <c r="O255" i="45"/>
  <c r="N255" i="45"/>
  <c r="M255" i="45"/>
  <c r="L255" i="45"/>
  <c r="K255" i="45"/>
  <c r="J255" i="45"/>
  <c r="I255" i="45"/>
  <c r="H255" i="45"/>
  <c r="G255" i="45"/>
  <c r="R254" i="45"/>
  <c r="R273" i="45" s="1"/>
  <c r="R274" i="45" s="1"/>
  <c r="R310" i="45" s="1"/>
  <c r="Q254" i="45"/>
  <c r="Q273" i="45" s="1"/>
  <c r="Q274" i="45" s="1"/>
  <c r="Q310" i="45" s="1"/>
  <c r="P254" i="45"/>
  <c r="O254" i="45"/>
  <c r="O273" i="45" s="1"/>
  <c r="O274" i="45" s="1"/>
  <c r="O310" i="45" s="1"/>
  <c r="N254" i="45"/>
  <c r="N273" i="45" s="1"/>
  <c r="N274" i="45" s="1"/>
  <c r="N310" i="45" s="1"/>
  <c r="M254" i="45"/>
  <c r="M273" i="45" s="1"/>
  <c r="M274" i="45" s="1"/>
  <c r="M310" i="45" s="1"/>
  <c r="L254" i="45"/>
  <c r="L273" i="45" s="1"/>
  <c r="L274" i="45" s="1"/>
  <c r="L310" i="45" s="1"/>
  <c r="K254" i="45"/>
  <c r="K273" i="45" s="1"/>
  <c r="K274" i="45" s="1"/>
  <c r="K310" i="45" s="1"/>
  <c r="J254" i="45"/>
  <c r="J273" i="45" s="1"/>
  <c r="J274" i="45" s="1"/>
  <c r="J310" i="45" s="1"/>
  <c r="I254" i="45"/>
  <c r="I273" i="45" s="1"/>
  <c r="I274" i="45" s="1"/>
  <c r="I310" i="45" s="1"/>
  <c r="H254" i="45"/>
  <c r="G254" i="45"/>
  <c r="G273" i="45" s="1"/>
  <c r="R253" i="45"/>
  <c r="Q253" i="45"/>
  <c r="P253" i="45"/>
  <c r="O253" i="45"/>
  <c r="N253" i="45"/>
  <c r="M253" i="45"/>
  <c r="L253" i="45"/>
  <c r="K253" i="45"/>
  <c r="J253" i="45"/>
  <c r="I253" i="45"/>
  <c r="H253" i="45"/>
  <c r="G253" i="45"/>
  <c r="R252" i="45"/>
  <c r="Q252" i="45"/>
  <c r="P252" i="45"/>
  <c r="O252" i="45"/>
  <c r="N252" i="45"/>
  <c r="M252" i="45"/>
  <c r="L252" i="45"/>
  <c r="K252" i="45"/>
  <c r="J252" i="45"/>
  <c r="I252" i="45"/>
  <c r="H252" i="45"/>
  <c r="G252" i="45"/>
  <c r="R251" i="45"/>
  <c r="Q251" i="45"/>
  <c r="P251" i="45"/>
  <c r="O251" i="45"/>
  <c r="N251" i="45"/>
  <c r="M251" i="45"/>
  <c r="L251" i="45"/>
  <c r="K251" i="45"/>
  <c r="J251" i="45"/>
  <c r="I251" i="45"/>
  <c r="H251" i="45"/>
  <c r="G251" i="45"/>
  <c r="T247" i="45"/>
  <c r="T246" i="45"/>
  <c r="T245" i="45"/>
  <c r="T244" i="45"/>
  <c r="T243" i="45"/>
  <c r="T242" i="45"/>
  <c r="T241" i="45"/>
  <c r="T240" i="45"/>
  <c r="T239" i="45"/>
  <c r="T238" i="45"/>
  <c r="T237" i="45"/>
  <c r="T248" i="45" s="1"/>
  <c r="T236" i="45"/>
  <c r="T235" i="45"/>
  <c r="T232" i="45"/>
  <c r="T231" i="45"/>
  <c r="T230" i="45"/>
  <c r="T229" i="45"/>
  <c r="T228" i="45"/>
  <c r="T227" i="45"/>
  <c r="T226" i="45"/>
  <c r="T225" i="45"/>
  <c r="T224" i="45"/>
  <c r="T223" i="45"/>
  <c r="T222" i="45"/>
  <c r="T221" i="45"/>
  <c r="T220" i="45"/>
  <c r="T233" i="45" s="1"/>
  <c r="T217" i="45"/>
  <c r="T216" i="45"/>
  <c r="T215" i="45"/>
  <c r="T214" i="45"/>
  <c r="T213" i="45"/>
  <c r="T212" i="45"/>
  <c r="T211" i="45"/>
  <c r="T210" i="45"/>
  <c r="T209" i="45"/>
  <c r="T208" i="45"/>
  <c r="T207" i="45"/>
  <c r="T206" i="45"/>
  <c r="T218" i="45" s="1"/>
  <c r="T205" i="45"/>
  <c r="T202" i="45"/>
  <c r="T201" i="45"/>
  <c r="T200" i="45"/>
  <c r="T199" i="45"/>
  <c r="T198" i="45"/>
  <c r="T197" i="45"/>
  <c r="T196" i="45"/>
  <c r="T195" i="45"/>
  <c r="T256" i="45" s="1"/>
  <c r="T194" i="45"/>
  <c r="T193" i="45"/>
  <c r="T192" i="45"/>
  <c r="T191" i="45"/>
  <c r="T190" i="45"/>
  <c r="T187" i="45"/>
  <c r="T186" i="45"/>
  <c r="T185" i="45"/>
  <c r="T184" i="45"/>
  <c r="T183" i="45"/>
  <c r="T182" i="45"/>
  <c r="T181" i="45"/>
  <c r="T180" i="45"/>
  <c r="T179" i="45"/>
  <c r="T178" i="45"/>
  <c r="T177" i="45"/>
  <c r="T188" i="45" s="1"/>
  <c r="T176" i="45"/>
  <c r="T175" i="45"/>
  <c r="T172" i="45"/>
  <c r="T171" i="45"/>
  <c r="T170" i="45"/>
  <c r="T169" i="45"/>
  <c r="T168" i="45"/>
  <c r="T167" i="45"/>
  <c r="T166" i="45"/>
  <c r="T165" i="45"/>
  <c r="T164" i="45"/>
  <c r="T163" i="45"/>
  <c r="T162" i="45"/>
  <c r="T161" i="45"/>
  <c r="T160" i="45"/>
  <c r="T157" i="45"/>
  <c r="T156" i="45"/>
  <c r="T155" i="45"/>
  <c r="T154" i="45"/>
  <c r="T153" i="45"/>
  <c r="T152" i="45"/>
  <c r="T151" i="45"/>
  <c r="T150" i="45"/>
  <c r="T149" i="45"/>
  <c r="T148" i="45"/>
  <c r="T147" i="45"/>
  <c r="T146" i="45"/>
  <c r="T158" i="45" s="1"/>
  <c r="T145" i="45"/>
  <c r="T142" i="45"/>
  <c r="T141" i="45"/>
  <c r="T140" i="45"/>
  <c r="T139" i="45"/>
  <c r="T138" i="45"/>
  <c r="T137" i="45"/>
  <c r="T136" i="45"/>
  <c r="T135" i="45"/>
  <c r="T143" i="45" s="1"/>
  <c r="T134" i="45"/>
  <c r="T133" i="45"/>
  <c r="T132" i="45"/>
  <c r="T131" i="45"/>
  <c r="T130" i="45"/>
  <c r="T127" i="45"/>
  <c r="T126" i="45"/>
  <c r="T125" i="45"/>
  <c r="T124" i="45"/>
  <c r="T123" i="45"/>
  <c r="T122" i="45"/>
  <c r="T121" i="45"/>
  <c r="T120" i="45"/>
  <c r="T119" i="45"/>
  <c r="T118" i="45"/>
  <c r="T117" i="45"/>
  <c r="T116" i="45"/>
  <c r="T115" i="45"/>
  <c r="T112" i="45"/>
  <c r="T111" i="45"/>
  <c r="T110" i="45"/>
  <c r="T109" i="45"/>
  <c r="T108" i="45"/>
  <c r="T107" i="45"/>
  <c r="T106" i="45"/>
  <c r="T105" i="45"/>
  <c r="T104" i="45"/>
  <c r="T103" i="45"/>
  <c r="T102" i="45"/>
  <c r="T101" i="45"/>
  <c r="T100" i="45"/>
  <c r="T113" i="45" s="1"/>
  <c r="T97" i="45"/>
  <c r="T96" i="45"/>
  <c r="T95" i="45"/>
  <c r="T94" i="45"/>
  <c r="T93" i="45"/>
  <c r="T92" i="45"/>
  <c r="T91" i="45"/>
  <c r="T90" i="45"/>
  <c r="T89" i="45"/>
  <c r="T88" i="45"/>
  <c r="T87" i="45"/>
  <c r="T86" i="45"/>
  <c r="T98" i="45" s="1"/>
  <c r="T85" i="45"/>
  <c r="T82" i="45"/>
  <c r="T81" i="45"/>
  <c r="T80" i="45"/>
  <c r="T79" i="45"/>
  <c r="T78" i="45"/>
  <c r="T77" i="45"/>
  <c r="T76" i="45"/>
  <c r="T75" i="45"/>
  <c r="T83" i="45" s="1"/>
  <c r="T74" i="45"/>
  <c r="T73" i="45"/>
  <c r="T72" i="45"/>
  <c r="T71" i="45"/>
  <c r="T70" i="45"/>
  <c r="T67" i="45"/>
  <c r="T66" i="45"/>
  <c r="T65" i="45"/>
  <c r="T64" i="45"/>
  <c r="T63" i="45"/>
  <c r="T62" i="45"/>
  <c r="T61" i="45"/>
  <c r="T60" i="45"/>
  <c r="T59" i="45"/>
  <c r="T58" i="45"/>
  <c r="T57" i="45"/>
  <c r="T68" i="45" s="1"/>
  <c r="T56" i="45"/>
  <c r="T55" i="45"/>
  <c r="T52" i="45"/>
  <c r="T51" i="45"/>
  <c r="T50" i="45"/>
  <c r="T49" i="45"/>
  <c r="T48" i="45"/>
  <c r="T47" i="45"/>
  <c r="T46" i="45"/>
  <c r="T45" i="45"/>
  <c r="T44" i="45"/>
  <c r="T43" i="45"/>
  <c r="T42" i="45"/>
  <c r="T41" i="45"/>
  <c r="T40" i="45"/>
  <c r="T251" i="45" s="1"/>
  <c r="T37" i="45"/>
  <c r="T36" i="45"/>
  <c r="T35" i="45"/>
  <c r="T34" i="45"/>
  <c r="T33" i="45"/>
  <c r="T32" i="45"/>
  <c r="T31" i="45"/>
  <c r="T30" i="45"/>
  <c r="T29" i="45"/>
  <c r="T28" i="45"/>
  <c r="T27" i="45"/>
  <c r="T26" i="45"/>
  <c r="T25" i="45"/>
  <c r="T22" i="45"/>
  <c r="T21" i="45"/>
  <c r="T20" i="45"/>
  <c r="T261" i="45" s="1"/>
  <c r="T19" i="45"/>
  <c r="T18" i="45"/>
  <c r="T259" i="45" s="1"/>
  <c r="T17" i="45"/>
  <c r="T16" i="45"/>
  <c r="T257" i="45" s="1"/>
  <c r="T15" i="45"/>
  <c r="T23" i="45" s="1"/>
  <c r="T14" i="45"/>
  <c r="T255" i="45" s="1"/>
  <c r="T13" i="45"/>
  <c r="T12" i="45"/>
  <c r="T253" i="45" s="1"/>
  <c r="T11" i="45"/>
  <c r="T10" i="45"/>
  <c r="H6" i="45"/>
  <c r="I6" i="45" s="1"/>
  <c r="J6" i="45" s="1"/>
  <c r="K6" i="45" s="1"/>
  <c r="L6" i="45" s="1"/>
  <c r="M6" i="45" s="1"/>
  <c r="N6" i="45" s="1"/>
  <c r="O6" i="45" s="1"/>
  <c r="P6" i="45" s="1"/>
  <c r="Q6" i="45" s="1"/>
  <c r="R6" i="45" s="1"/>
  <c r="M314" i="46"/>
  <c r="R311" i="46"/>
  <c r="Q310" i="46"/>
  <c r="P303" i="46"/>
  <c r="P304" i="46" s="1"/>
  <c r="P314" i="46" s="1"/>
  <c r="N303" i="46"/>
  <c r="N304" i="46" s="1"/>
  <c r="N314" i="46" s="1"/>
  <c r="L303" i="46"/>
  <c r="L304" i="46" s="1"/>
  <c r="L314" i="46" s="1"/>
  <c r="H303" i="46"/>
  <c r="H304" i="46" s="1"/>
  <c r="H314" i="46" s="1"/>
  <c r="T302" i="46"/>
  <c r="T301" i="46"/>
  <c r="P297" i="46"/>
  <c r="R296" i="46"/>
  <c r="Q296" i="46"/>
  <c r="P296" i="46"/>
  <c r="P298" i="46" s="1"/>
  <c r="P313" i="46" s="1"/>
  <c r="O296" i="46"/>
  <c r="N296" i="46"/>
  <c r="N298" i="46" s="1"/>
  <c r="N313" i="46" s="1"/>
  <c r="M296" i="46"/>
  <c r="L296" i="46"/>
  <c r="K296" i="46"/>
  <c r="J296" i="46"/>
  <c r="I296" i="46"/>
  <c r="H296" i="46"/>
  <c r="G296" i="46"/>
  <c r="T296" i="46" s="1"/>
  <c r="T295" i="46"/>
  <c r="T294" i="46"/>
  <c r="Q288" i="46"/>
  <c r="Q289" i="46" s="1"/>
  <c r="Q312" i="46" s="1"/>
  <c r="I288" i="46"/>
  <c r="I289" i="46" s="1"/>
  <c r="I312" i="46" s="1"/>
  <c r="T287" i="46"/>
  <c r="O282" i="46"/>
  <c r="O311" i="46" s="1"/>
  <c r="T281" i="46"/>
  <c r="M280" i="46"/>
  <c r="M282" i="46" s="1"/>
  <c r="M311" i="46" s="1"/>
  <c r="T279" i="46"/>
  <c r="H273" i="46"/>
  <c r="H274" i="46" s="1"/>
  <c r="H310" i="46" s="1"/>
  <c r="T272" i="46"/>
  <c r="R264" i="46"/>
  <c r="Q264" i="46"/>
  <c r="P264" i="46"/>
  <c r="O264" i="46"/>
  <c r="N264" i="46"/>
  <c r="M264" i="46"/>
  <c r="L264" i="46"/>
  <c r="K264" i="46"/>
  <c r="J264" i="46"/>
  <c r="I264" i="46"/>
  <c r="H264" i="46"/>
  <c r="G264" i="46"/>
  <c r="R263" i="46"/>
  <c r="R303" i="46" s="1"/>
  <c r="R304" i="46" s="1"/>
  <c r="R314" i="46" s="1"/>
  <c r="Q263" i="46"/>
  <c r="Q303" i="46" s="1"/>
  <c r="Q304" i="46" s="1"/>
  <c r="Q314" i="46" s="1"/>
  <c r="P263" i="46"/>
  <c r="O263" i="46"/>
  <c r="O303" i="46" s="1"/>
  <c r="O304" i="46" s="1"/>
  <c r="O314" i="46" s="1"/>
  <c r="N263" i="46"/>
  <c r="M263" i="46"/>
  <c r="M303" i="46" s="1"/>
  <c r="M304" i="46" s="1"/>
  <c r="L263" i="46"/>
  <c r="K263" i="46"/>
  <c r="K303" i="46" s="1"/>
  <c r="K304" i="46" s="1"/>
  <c r="K314" i="46" s="1"/>
  <c r="J263" i="46"/>
  <c r="J303" i="46" s="1"/>
  <c r="J304" i="46" s="1"/>
  <c r="J314" i="46" s="1"/>
  <c r="I263" i="46"/>
  <c r="I303" i="46" s="1"/>
  <c r="I304" i="46" s="1"/>
  <c r="I314" i="46" s="1"/>
  <c r="H263" i="46"/>
  <c r="G263" i="46"/>
  <c r="G303" i="46" s="1"/>
  <c r="G304" i="46" s="1"/>
  <c r="R262" i="46"/>
  <c r="R297" i="46" s="1"/>
  <c r="R298" i="46" s="1"/>
  <c r="R313" i="46" s="1"/>
  <c r="Q262" i="46"/>
  <c r="Q297" i="46" s="1"/>
  <c r="P262" i="46"/>
  <c r="O262" i="46"/>
  <c r="O297" i="46" s="1"/>
  <c r="N262" i="46"/>
  <c r="N297" i="46" s="1"/>
  <c r="M262" i="46"/>
  <c r="M297" i="46" s="1"/>
  <c r="L262" i="46"/>
  <c r="L297" i="46" s="1"/>
  <c r="K262" i="46"/>
  <c r="K297" i="46" s="1"/>
  <c r="K298" i="46" s="1"/>
  <c r="K313" i="46" s="1"/>
  <c r="J262" i="46"/>
  <c r="J297" i="46" s="1"/>
  <c r="J298" i="46" s="1"/>
  <c r="J313" i="46" s="1"/>
  <c r="I262" i="46"/>
  <c r="I297" i="46" s="1"/>
  <c r="H262" i="46"/>
  <c r="H297" i="46" s="1"/>
  <c r="G262" i="46"/>
  <c r="G297" i="46" s="1"/>
  <c r="R261" i="46"/>
  <c r="Q261" i="46"/>
  <c r="P261" i="46"/>
  <c r="O261" i="46"/>
  <c r="N261" i="46"/>
  <c r="M261" i="46"/>
  <c r="L261" i="46"/>
  <c r="K261" i="46"/>
  <c r="J261" i="46"/>
  <c r="I261" i="46"/>
  <c r="H261" i="46"/>
  <c r="G261" i="46"/>
  <c r="R260" i="46"/>
  <c r="R288" i="46" s="1"/>
  <c r="R289" i="46" s="1"/>
  <c r="R312" i="46" s="1"/>
  <c r="Q260" i="46"/>
  <c r="P260" i="46"/>
  <c r="P288" i="46" s="1"/>
  <c r="P289" i="46" s="1"/>
  <c r="P312" i="46" s="1"/>
  <c r="O260" i="46"/>
  <c r="O288" i="46" s="1"/>
  <c r="O289" i="46" s="1"/>
  <c r="O312" i="46" s="1"/>
  <c r="N260" i="46"/>
  <c r="N288" i="46" s="1"/>
  <c r="N289" i="46" s="1"/>
  <c r="N312" i="46" s="1"/>
  <c r="M260" i="46"/>
  <c r="M288" i="46" s="1"/>
  <c r="M289" i="46" s="1"/>
  <c r="M312" i="46" s="1"/>
  <c r="L260" i="46"/>
  <c r="L288" i="46" s="1"/>
  <c r="L289" i="46" s="1"/>
  <c r="L312" i="46" s="1"/>
  <c r="K260" i="46"/>
  <c r="K288" i="46" s="1"/>
  <c r="K289" i="46" s="1"/>
  <c r="K312" i="46" s="1"/>
  <c r="J260" i="46"/>
  <c r="J288" i="46" s="1"/>
  <c r="J289" i="46" s="1"/>
  <c r="J312" i="46" s="1"/>
  <c r="I260" i="46"/>
  <c r="H260" i="46"/>
  <c r="H288" i="46" s="1"/>
  <c r="H289" i="46" s="1"/>
  <c r="H312" i="46" s="1"/>
  <c r="G260" i="46"/>
  <c r="G288" i="46" s="1"/>
  <c r="R259" i="46"/>
  <c r="Q259" i="46"/>
  <c r="P259" i="46"/>
  <c r="O259" i="46"/>
  <c r="N259" i="46"/>
  <c r="M259" i="46"/>
  <c r="L259" i="46"/>
  <c r="K259" i="46"/>
  <c r="J259" i="46"/>
  <c r="I259" i="46"/>
  <c r="H259" i="46"/>
  <c r="G259" i="46"/>
  <c r="R258" i="46"/>
  <c r="Q258" i="46"/>
  <c r="P258" i="46"/>
  <c r="O258" i="46"/>
  <c r="N258" i="46"/>
  <c r="M258" i="46"/>
  <c r="L258" i="46"/>
  <c r="K258" i="46"/>
  <c r="J258" i="46"/>
  <c r="I258" i="46"/>
  <c r="H258" i="46"/>
  <c r="G258" i="46"/>
  <c r="R257" i="46"/>
  <c r="R280" i="46" s="1"/>
  <c r="R282" i="46" s="1"/>
  <c r="Q257" i="46"/>
  <c r="Q280" i="46" s="1"/>
  <c r="Q282" i="46" s="1"/>
  <c r="Q311" i="46" s="1"/>
  <c r="P257" i="46"/>
  <c r="P280" i="46" s="1"/>
  <c r="P282" i="46" s="1"/>
  <c r="P311" i="46" s="1"/>
  <c r="O257" i="46"/>
  <c r="O280" i="46" s="1"/>
  <c r="N257" i="46"/>
  <c r="N280" i="46" s="1"/>
  <c r="N282" i="46" s="1"/>
  <c r="N311" i="46" s="1"/>
  <c r="M257" i="46"/>
  <c r="L257" i="46"/>
  <c r="K257" i="46"/>
  <c r="K280" i="46" s="1"/>
  <c r="K282" i="46" s="1"/>
  <c r="K311" i="46" s="1"/>
  <c r="J257" i="46"/>
  <c r="J280" i="46" s="1"/>
  <c r="J282" i="46" s="1"/>
  <c r="J311" i="46" s="1"/>
  <c r="I257" i="46"/>
  <c r="I280" i="46" s="1"/>
  <c r="I282" i="46" s="1"/>
  <c r="I311" i="46" s="1"/>
  <c r="H257" i="46"/>
  <c r="H280" i="46" s="1"/>
  <c r="H282" i="46" s="1"/>
  <c r="H311" i="46" s="1"/>
  <c r="G257" i="46"/>
  <c r="G280" i="46" s="1"/>
  <c r="R256" i="46"/>
  <c r="Q256" i="46"/>
  <c r="P256" i="46"/>
  <c r="O256" i="46"/>
  <c r="N256" i="46"/>
  <c r="M256" i="46"/>
  <c r="L256" i="46"/>
  <c r="K256" i="46"/>
  <c r="J256" i="46"/>
  <c r="I256" i="46"/>
  <c r="H256" i="46"/>
  <c r="G256" i="46"/>
  <c r="R255" i="46"/>
  <c r="Q255" i="46"/>
  <c r="P255" i="46"/>
  <c r="O255" i="46"/>
  <c r="N255" i="46"/>
  <c r="M255" i="46"/>
  <c r="L255" i="46"/>
  <c r="K255" i="46"/>
  <c r="J255" i="46"/>
  <c r="I255" i="46"/>
  <c r="H255" i="46"/>
  <c r="G255" i="46"/>
  <c r="R254" i="46"/>
  <c r="R273" i="46" s="1"/>
  <c r="R274" i="46" s="1"/>
  <c r="R310" i="46" s="1"/>
  <c r="Q254" i="46"/>
  <c r="Q273" i="46" s="1"/>
  <c r="Q274" i="46" s="1"/>
  <c r="P254" i="46"/>
  <c r="P273" i="46" s="1"/>
  <c r="P274" i="46" s="1"/>
  <c r="P310" i="46" s="1"/>
  <c r="O254" i="46"/>
  <c r="O273" i="46" s="1"/>
  <c r="O274" i="46" s="1"/>
  <c r="O310" i="46" s="1"/>
  <c r="N254" i="46"/>
  <c r="N273" i="46" s="1"/>
  <c r="N274" i="46" s="1"/>
  <c r="N310" i="46" s="1"/>
  <c r="M254" i="46"/>
  <c r="M273" i="46" s="1"/>
  <c r="M274" i="46" s="1"/>
  <c r="M310" i="46" s="1"/>
  <c r="L254" i="46"/>
  <c r="L273" i="46" s="1"/>
  <c r="L274" i="46" s="1"/>
  <c r="L310" i="46" s="1"/>
  <c r="K254" i="46"/>
  <c r="J254" i="46"/>
  <c r="J273" i="46" s="1"/>
  <c r="J274" i="46" s="1"/>
  <c r="J310" i="46" s="1"/>
  <c r="I254" i="46"/>
  <c r="I273" i="46" s="1"/>
  <c r="I274" i="46" s="1"/>
  <c r="I310" i="46" s="1"/>
  <c r="H254" i="46"/>
  <c r="G254" i="46"/>
  <c r="G273" i="46" s="1"/>
  <c r="R253" i="46"/>
  <c r="Q253" i="46"/>
  <c r="P253" i="46"/>
  <c r="O253" i="46"/>
  <c r="N253" i="46"/>
  <c r="M253" i="46"/>
  <c r="L253" i="46"/>
  <c r="K253" i="46"/>
  <c r="J253" i="46"/>
  <c r="I253" i="46"/>
  <c r="H253" i="46"/>
  <c r="G253" i="46"/>
  <c r="R252" i="46"/>
  <c r="Q252" i="46"/>
  <c r="P252" i="46"/>
  <c r="O252" i="46"/>
  <c r="N252" i="46"/>
  <c r="M252" i="46"/>
  <c r="L252" i="46"/>
  <c r="K252" i="46"/>
  <c r="J252" i="46"/>
  <c r="I252" i="46"/>
  <c r="H252" i="46"/>
  <c r="G252" i="46"/>
  <c r="T251" i="46"/>
  <c r="R251" i="46"/>
  <c r="Q251" i="46"/>
  <c r="P251" i="46"/>
  <c r="O251" i="46"/>
  <c r="N251" i="46"/>
  <c r="M251" i="46"/>
  <c r="L251" i="46"/>
  <c r="K251" i="46"/>
  <c r="J251" i="46"/>
  <c r="I251" i="46"/>
  <c r="H251" i="46"/>
  <c r="G251" i="46"/>
  <c r="T247" i="46"/>
  <c r="T246" i="46"/>
  <c r="T245" i="46"/>
  <c r="T244" i="46"/>
  <c r="T243" i="46"/>
  <c r="T242" i="46"/>
  <c r="T241" i="46"/>
  <c r="T240" i="46"/>
  <c r="T239" i="46"/>
  <c r="T238" i="46"/>
  <c r="T237" i="46"/>
  <c r="T236" i="46"/>
  <c r="T235" i="46"/>
  <c r="T248" i="46" s="1"/>
  <c r="T232" i="46"/>
  <c r="T231" i="46"/>
  <c r="T230" i="46"/>
  <c r="T229" i="46"/>
  <c r="T228" i="46"/>
  <c r="T227" i="46"/>
  <c r="T226" i="46"/>
  <c r="T225" i="46"/>
  <c r="T224" i="46"/>
  <c r="T223" i="46"/>
  <c r="T222" i="46"/>
  <c r="T221" i="46"/>
  <c r="T220" i="46"/>
  <c r="T233" i="46" s="1"/>
  <c r="T217" i="46"/>
  <c r="T216" i="46"/>
  <c r="T215" i="46"/>
  <c r="T214" i="46"/>
  <c r="T213" i="46"/>
  <c r="T212" i="46"/>
  <c r="T211" i="46"/>
  <c r="T210" i="46"/>
  <c r="T209" i="46"/>
  <c r="T208" i="46"/>
  <c r="T207" i="46"/>
  <c r="T206" i="46"/>
  <c r="T205" i="46"/>
  <c r="T202" i="46"/>
  <c r="T201" i="46"/>
  <c r="T200" i="46"/>
  <c r="T199" i="46"/>
  <c r="T198" i="46"/>
  <c r="T197" i="46"/>
  <c r="T196" i="46"/>
  <c r="T195" i="46"/>
  <c r="T194" i="46"/>
  <c r="T193" i="46"/>
  <c r="T192" i="46"/>
  <c r="T191" i="46"/>
  <c r="T190" i="46"/>
  <c r="T187" i="46"/>
  <c r="T186" i="46"/>
  <c r="T185" i="46"/>
  <c r="T184" i="46"/>
  <c r="T183" i="46"/>
  <c r="T182" i="46"/>
  <c r="T181" i="46"/>
  <c r="T180" i="46"/>
  <c r="T179" i="46"/>
  <c r="T178" i="46"/>
  <c r="T177" i="46"/>
  <c r="T176" i="46"/>
  <c r="T175" i="46"/>
  <c r="T188" i="46" s="1"/>
  <c r="T172" i="46"/>
  <c r="T171" i="46"/>
  <c r="T170" i="46"/>
  <c r="T169" i="46"/>
  <c r="T168" i="46"/>
  <c r="T167" i="46"/>
  <c r="T166" i="46"/>
  <c r="T165" i="46"/>
  <c r="T164" i="46"/>
  <c r="T163" i="46"/>
  <c r="T162" i="46"/>
  <c r="T161" i="46"/>
  <c r="T160" i="46"/>
  <c r="T173" i="46" s="1"/>
  <c r="T157" i="46"/>
  <c r="T156" i="46"/>
  <c r="T155" i="46"/>
  <c r="T154" i="46"/>
  <c r="T153" i="46"/>
  <c r="T152" i="46"/>
  <c r="T151" i="46"/>
  <c r="T150" i="46"/>
  <c r="T149" i="46"/>
  <c r="T148" i="46"/>
  <c r="T147" i="46"/>
  <c r="T146" i="46"/>
  <c r="T145" i="46"/>
  <c r="T142" i="46"/>
  <c r="T141" i="46"/>
  <c r="T140" i="46"/>
  <c r="T139" i="46"/>
  <c r="T138" i="46"/>
  <c r="T137" i="46"/>
  <c r="T136" i="46"/>
  <c r="T135" i="46"/>
  <c r="T134" i="46"/>
  <c r="T133" i="46"/>
  <c r="T132" i="46"/>
  <c r="T131" i="46"/>
  <c r="T130" i="46"/>
  <c r="T143" i="46" s="1"/>
  <c r="T127" i="46"/>
  <c r="T126" i="46"/>
  <c r="T125" i="46"/>
  <c r="T124" i="46"/>
  <c r="T123" i="46"/>
  <c r="T122" i="46"/>
  <c r="T121" i="46"/>
  <c r="T120" i="46"/>
  <c r="T119" i="46"/>
  <c r="T118" i="46"/>
  <c r="T117" i="46"/>
  <c r="T116" i="46"/>
  <c r="T115" i="46"/>
  <c r="T128" i="46" s="1"/>
  <c r="T112" i="46"/>
  <c r="T111" i="46"/>
  <c r="T110" i="46"/>
  <c r="T109" i="46"/>
  <c r="T108" i="46"/>
  <c r="T107" i="46"/>
  <c r="T106" i="46"/>
  <c r="T105" i="46"/>
  <c r="T104" i="46"/>
  <c r="T103" i="46"/>
  <c r="T102" i="46"/>
  <c r="T101" i="46"/>
  <c r="T100" i="46"/>
  <c r="T113" i="46" s="1"/>
  <c r="T97" i="46"/>
  <c r="T96" i="46"/>
  <c r="T95" i="46"/>
  <c r="T94" i="46"/>
  <c r="T93" i="46"/>
  <c r="T92" i="46"/>
  <c r="T91" i="46"/>
  <c r="T90" i="46"/>
  <c r="T89" i="46"/>
  <c r="T88" i="46"/>
  <c r="T87" i="46"/>
  <c r="T86" i="46"/>
  <c r="T85" i="46"/>
  <c r="T82" i="46"/>
  <c r="T81" i="46"/>
  <c r="T80" i="46"/>
  <c r="T79" i="46"/>
  <c r="T78" i="46"/>
  <c r="T77" i="46"/>
  <c r="T76" i="46"/>
  <c r="T75" i="46"/>
  <c r="T74" i="46"/>
  <c r="T73" i="46"/>
  <c r="T72" i="46"/>
  <c r="T71" i="46"/>
  <c r="T70" i="46"/>
  <c r="T67" i="46"/>
  <c r="T66" i="46"/>
  <c r="T65" i="46"/>
  <c r="T64" i="46"/>
  <c r="T63" i="46"/>
  <c r="T62" i="46"/>
  <c r="T61" i="46"/>
  <c r="T60" i="46"/>
  <c r="T59" i="46"/>
  <c r="T58" i="46"/>
  <c r="T57" i="46"/>
  <c r="T56" i="46"/>
  <c r="T55" i="46"/>
  <c r="T68" i="46" s="1"/>
  <c r="T52" i="46"/>
  <c r="T51" i="46"/>
  <c r="T50" i="46"/>
  <c r="T49" i="46"/>
  <c r="T48" i="46"/>
  <c r="T47" i="46"/>
  <c r="T46" i="46"/>
  <c r="T45" i="46"/>
  <c r="T44" i="46"/>
  <c r="T43" i="46"/>
  <c r="T42" i="46"/>
  <c r="T41" i="46"/>
  <c r="T40" i="46"/>
  <c r="T53" i="46" s="1"/>
  <c r="T37" i="46"/>
  <c r="T36" i="46"/>
  <c r="T35" i="46"/>
  <c r="T34" i="46"/>
  <c r="T33" i="46"/>
  <c r="T32" i="46"/>
  <c r="T31" i="46"/>
  <c r="T30" i="46"/>
  <c r="T29" i="46"/>
  <c r="T28" i="46"/>
  <c r="T27" i="46"/>
  <c r="T26" i="46"/>
  <c r="T25" i="46"/>
  <c r="T22" i="46"/>
  <c r="T21" i="46"/>
  <c r="T20" i="46"/>
  <c r="T19" i="46"/>
  <c r="T18" i="46"/>
  <c r="T17" i="46"/>
  <c r="T258" i="46" s="1"/>
  <c r="T16" i="46"/>
  <c r="T15" i="46"/>
  <c r="T14" i="46"/>
  <c r="T255" i="46" s="1"/>
  <c r="T13" i="46"/>
  <c r="T12" i="46"/>
  <c r="T11" i="46"/>
  <c r="T10" i="46"/>
  <c r="I6" i="46"/>
  <c r="J6" i="46" s="1"/>
  <c r="K6" i="46" s="1"/>
  <c r="L6" i="46" s="1"/>
  <c r="M6" i="46" s="1"/>
  <c r="N6" i="46" s="1"/>
  <c r="O6" i="46" s="1"/>
  <c r="P6" i="46" s="1"/>
  <c r="Q6" i="46" s="1"/>
  <c r="R6" i="46" s="1"/>
  <c r="H6" i="46"/>
  <c r="O314" i="47"/>
  <c r="O304" i="47"/>
  <c r="K303" i="47"/>
  <c r="K304" i="47" s="1"/>
  <c r="K314" i="47" s="1"/>
  <c r="T302" i="47"/>
  <c r="T301" i="47"/>
  <c r="H298" i="47"/>
  <c r="H313" i="47" s="1"/>
  <c r="P297" i="47"/>
  <c r="P298" i="47" s="1"/>
  <c r="P313" i="47" s="1"/>
  <c r="N297" i="47"/>
  <c r="L297" i="47"/>
  <c r="H297" i="47"/>
  <c r="R296" i="47"/>
  <c r="Q296" i="47"/>
  <c r="P296" i="47"/>
  <c r="O296" i="47"/>
  <c r="N296" i="47"/>
  <c r="M296" i="47"/>
  <c r="L296" i="47"/>
  <c r="L298" i="47" s="1"/>
  <c r="L313" i="47" s="1"/>
  <c r="K296" i="47"/>
  <c r="K298" i="47" s="1"/>
  <c r="K313" i="47" s="1"/>
  <c r="J296" i="47"/>
  <c r="I296" i="47"/>
  <c r="H296" i="47"/>
  <c r="G296" i="47"/>
  <c r="T295" i="47"/>
  <c r="T294" i="47"/>
  <c r="R288" i="47"/>
  <c r="R289" i="47" s="1"/>
  <c r="R312" i="47" s="1"/>
  <c r="L288" i="47"/>
  <c r="L289" i="47" s="1"/>
  <c r="L312" i="47" s="1"/>
  <c r="J288" i="47"/>
  <c r="J289" i="47" s="1"/>
  <c r="J312" i="47" s="1"/>
  <c r="T287" i="47"/>
  <c r="T281" i="47"/>
  <c r="P280" i="47"/>
  <c r="P282" i="47" s="1"/>
  <c r="P311" i="47" s="1"/>
  <c r="H280" i="47"/>
  <c r="H282" i="47" s="1"/>
  <c r="H311" i="47" s="1"/>
  <c r="T279" i="47"/>
  <c r="T272" i="47"/>
  <c r="R264" i="47"/>
  <c r="Q264" i="47"/>
  <c r="P264" i="47"/>
  <c r="O264" i="47"/>
  <c r="N264" i="47"/>
  <c r="M264" i="47"/>
  <c r="L264" i="47"/>
  <c r="K264" i="47"/>
  <c r="J264" i="47"/>
  <c r="I264" i="47"/>
  <c r="H264" i="47"/>
  <c r="G264" i="47"/>
  <c r="R263" i="47"/>
  <c r="R303" i="47" s="1"/>
  <c r="R304" i="47" s="1"/>
  <c r="R314" i="47" s="1"/>
  <c r="Q263" i="47"/>
  <c r="Q303" i="47" s="1"/>
  <c r="Q304" i="47" s="1"/>
  <c r="Q314" i="47" s="1"/>
  <c r="P263" i="47"/>
  <c r="P303" i="47" s="1"/>
  <c r="P304" i="47" s="1"/>
  <c r="P314" i="47" s="1"/>
  <c r="O263" i="47"/>
  <c r="O303" i="47" s="1"/>
  <c r="N263" i="47"/>
  <c r="N303" i="47" s="1"/>
  <c r="N304" i="47" s="1"/>
  <c r="N314" i="47" s="1"/>
  <c r="M263" i="47"/>
  <c r="M303" i="47" s="1"/>
  <c r="M304" i="47" s="1"/>
  <c r="M314" i="47" s="1"/>
  <c r="L263" i="47"/>
  <c r="L303" i="47" s="1"/>
  <c r="L304" i="47" s="1"/>
  <c r="L314" i="47" s="1"/>
  <c r="K263" i="47"/>
  <c r="J263" i="47"/>
  <c r="J303" i="47" s="1"/>
  <c r="J304" i="47" s="1"/>
  <c r="J314" i="47" s="1"/>
  <c r="I263" i="47"/>
  <c r="I303" i="47" s="1"/>
  <c r="I304" i="47" s="1"/>
  <c r="I314" i="47" s="1"/>
  <c r="H263" i="47"/>
  <c r="H303" i="47" s="1"/>
  <c r="G263" i="47"/>
  <c r="G303" i="47" s="1"/>
  <c r="G304" i="47" s="1"/>
  <c r="R262" i="47"/>
  <c r="R297" i="47" s="1"/>
  <c r="Q262" i="47"/>
  <c r="Q297" i="47" s="1"/>
  <c r="Q298" i="47" s="1"/>
  <c r="Q313" i="47" s="1"/>
  <c r="P262" i="47"/>
  <c r="O262" i="47"/>
  <c r="O297" i="47" s="1"/>
  <c r="O298" i="47" s="1"/>
  <c r="O313" i="47" s="1"/>
  <c r="N262" i="47"/>
  <c r="M262" i="47"/>
  <c r="M297" i="47" s="1"/>
  <c r="L262" i="47"/>
  <c r="K262" i="47"/>
  <c r="K297" i="47" s="1"/>
  <c r="J262" i="47"/>
  <c r="J297" i="47" s="1"/>
  <c r="I262" i="47"/>
  <c r="I297" i="47" s="1"/>
  <c r="H262" i="47"/>
  <c r="G262" i="47"/>
  <c r="G297" i="47" s="1"/>
  <c r="R261" i="47"/>
  <c r="Q261" i="47"/>
  <c r="P261" i="47"/>
  <c r="O261" i="47"/>
  <c r="N261" i="47"/>
  <c r="M261" i="47"/>
  <c r="L261" i="47"/>
  <c r="K261" i="47"/>
  <c r="J261" i="47"/>
  <c r="I261" i="47"/>
  <c r="H261" i="47"/>
  <c r="G261" i="47"/>
  <c r="R260" i="47"/>
  <c r="Q260" i="47"/>
  <c r="Q288" i="47" s="1"/>
  <c r="Q289" i="47" s="1"/>
  <c r="Q312" i="47" s="1"/>
  <c r="P260" i="47"/>
  <c r="P288" i="47" s="1"/>
  <c r="P289" i="47" s="1"/>
  <c r="P312" i="47" s="1"/>
  <c r="O260" i="47"/>
  <c r="O288" i="47" s="1"/>
  <c r="O289" i="47" s="1"/>
  <c r="O312" i="47" s="1"/>
  <c r="N260" i="47"/>
  <c r="N288" i="47" s="1"/>
  <c r="N289" i="47" s="1"/>
  <c r="N312" i="47" s="1"/>
  <c r="M260" i="47"/>
  <c r="M288" i="47" s="1"/>
  <c r="M289" i="47" s="1"/>
  <c r="M312" i="47" s="1"/>
  <c r="L260" i="47"/>
  <c r="K260" i="47"/>
  <c r="K288" i="47" s="1"/>
  <c r="K289" i="47" s="1"/>
  <c r="K312" i="47" s="1"/>
  <c r="J260" i="47"/>
  <c r="I260" i="47"/>
  <c r="I288" i="47" s="1"/>
  <c r="I289" i="47" s="1"/>
  <c r="I312" i="47" s="1"/>
  <c r="H260" i="47"/>
  <c r="H288" i="47" s="1"/>
  <c r="H289" i="47" s="1"/>
  <c r="H312" i="47" s="1"/>
  <c r="G260" i="47"/>
  <c r="G288" i="47" s="1"/>
  <c r="R259" i="47"/>
  <c r="Q259" i="47"/>
  <c r="P259" i="47"/>
  <c r="O259" i="47"/>
  <c r="N259" i="47"/>
  <c r="M259" i="47"/>
  <c r="L259" i="47"/>
  <c r="K259" i="47"/>
  <c r="J259" i="47"/>
  <c r="I259" i="47"/>
  <c r="H259" i="47"/>
  <c r="G259" i="47"/>
  <c r="R258" i="47"/>
  <c r="Q258" i="47"/>
  <c r="P258" i="47"/>
  <c r="O258" i="47"/>
  <c r="N258" i="47"/>
  <c r="M258" i="47"/>
  <c r="L258" i="47"/>
  <c r="K258" i="47"/>
  <c r="J258" i="47"/>
  <c r="I258" i="47"/>
  <c r="H258" i="47"/>
  <c r="G258" i="47"/>
  <c r="R257" i="47"/>
  <c r="R280" i="47" s="1"/>
  <c r="R282" i="47" s="1"/>
  <c r="R311" i="47" s="1"/>
  <c r="Q257" i="47"/>
  <c r="Q280" i="47" s="1"/>
  <c r="Q282" i="47" s="1"/>
  <c r="Q311" i="47" s="1"/>
  <c r="P257" i="47"/>
  <c r="O257" i="47"/>
  <c r="O280" i="47" s="1"/>
  <c r="O282" i="47" s="1"/>
  <c r="O311" i="47" s="1"/>
  <c r="N257" i="47"/>
  <c r="N280" i="47" s="1"/>
  <c r="N282" i="47" s="1"/>
  <c r="N311" i="47" s="1"/>
  <c r="M257" i="47"/>
  <c r="M280" i="47" s="1"/>
  <c r="M282" i="47" s="1"/>
  <c r="M311" i="47" s="1"/>
  <c r="L257" i="47"/>
  <c r="L280" i="47" s="1"/>
  <c r="L282" i="47" s="1"/>
  <c r="L311" i="47" s="1"/>
  <c r="K257" i="47"/>
  <c r="K280" i="47" s="1"/>
  <c r="K282" i="47" s="1"/>
  <c r="K311" i="47" s="1"/>
  <c r="J257" i="47"/>
  <c r="J280" i="47" s="1"/>
  <c r="J282" i="47" s="1"/>
  <c r="J311" i="47" s="1"/>
  <c r="I257" i="47"/>
  <c r="I280" i="47" s="1"/>
  <c r="I282" i="47" s="1"/>
  <c r="I311" i="47" s="1"/>
  <c r="H257" i="47"/>
  <c r="G257" i="47"/>
  <c r="G280" i="47" s="1"/>
  <c r="R256" i="47"/>
  <c r="Q256" i="47"/>
  <c r="P256" i="47"/>
  <c r="O256" i="47"/>
  <c r="N256" i="47"/>
  <c r="M256" i="47"/>
  <c r="L256" i="47"/>
  <c r="K256" i="47"/>
  <c r="J256" i="47"/>
  <c r="I256" i="47"/>
  <c r="H256" i="47"/>
  <c r="G256" i="47"/>
  <c r="R255" i="47"/>
  <c r="Q255" i="47"/>
  <c r="P255" i="47"/>
  <c r="O255" i="47"/>
  <c r="N255" i="47"/>
  <c r="M255" i="47"/>
  <c r="L255" i="47"/>
  <c r="K255" i="47"/>
  <c r="J255" i="47"/>
  <c r="I255" i="47"/>
  <c r="H255" i="47"/>
  <c r="G255" i="47"/>
  <c r="R254" i="47"/>
  <c r="R273" i="47" s="1"/>
  <c r="R274" i="47" s="1"/>
  <c r="R310" i="47" s="1"/>
  <c r="Q254" i="47"/>
  <c r="Q273" i="47" s="1"/>
  <c r="Q274" i="47" s="1"/>
  <c r="Q310" i="47" s="1"/>
  <c r="P254" i="47"/>
  <c r="P273" i="47" s="1"/>
  <c r="P274" i="47" s="1"/>
  <c r="P310" i="47" s="1"/>
  <c r="O254" i="47"/>
  <c r="O273" i="47" s="1"/>
  <c r="O274" i="47" s="1"/>
  <c r="O310" i="47" s="1"/>
  <c r="N254" i="47"/>
  <c r="N273" i="47" s="1"/>
  <c r="N274" i="47" s="1"/>
  <c r="N310" i="47" s="1"/>
  <c r="M254" i="47"/>
  <c r="M273" i="47" s="1"/>
  <c r="M274" i="47" s="1"/>
  <c r="M310" i="47" s="1"/>
  <c r="L254" i="47"/>
  <c r="L273" i="47" s="1"/>
  <c r="L274" i="47" s="1"/>
  <c r="L310" i="47" s="1"/>
  <c r="K254" i="47"/>
  <c r="K273" i="47" s="1"/>
  <c r="K274" i="47" s="1"/>
  <c r="K310" i="47" s="1"/>
  <c r="J254" i="47"/>
  <c r="J273" i="47" s="1"/>
  <c r="J274" i="47" s="1"/>
  <c r="J310" i="47" s="1"/>
  <c r="I254" i="47"/>
  <c r="I273" i="47" s="1"/>
  <c r="I274" i="47" s="1"/>
  <c r="I310" i="47" s="1"/>
  <c r="H254" i="47"/>
  <c r="H273" i="47" s="1"/>
  <c r="H274" i="47" s="1"/>
  <c r="H310" i="47" s="1"/>
  <c r="G254" i="47"/>
  <c r="G273" i="47" s="1"/>
  <c r="R253" i="47"/>
  <c r="Q253" i="47"/>
  <c r="P253" i="47"/>
  <c r="O253" i="47"/>
  <c r="N253" i="47"/>
  <c r="M253" i="47"/>
  <c r="L253" i="47"/>
  <c r="K253" i="47"/>
  <c r="J253" i="47"/>
  <c r="I253" i="47"/>
  <c r="H253" i="47"/>
  <c r="G253" i="47"/>
  <c r="R252" i="47"/>
  <c r="Q252" i="47"/>
  <c r="P252" i="47"/>
  <c r="O252" i="47"/>
  <c r="N252" i="47"/>
  <c r="M252" i="47"/>
  <c r="L252" i="47"/>
  <c r="K252" i="47"/>
  <c r="J252" i="47"/>
  <c r="I252" i="47"/>
  <c r="H252" i="47"/>
  <c r="G252" i="47"/>
  <c r="R251" i="47"/>
  <c r="Q251" i="47"/>
  <c r="P251" i="47"/>
  <c r="O251" i="47"/>
  <c r="N251" i="47"/>
  <c r="M251" i="47"/>
  <c r="L251" i="47"/>
  <c r="K251" i="47"/>
  <c r="J251" i="47"/>
  <c r="I251" i="47"/>
  <c r="H251" i="47"/>
  <c r="G251" i="47"/>
  <c r="T247" i="47"/>
  <c r="T246" i="47"/>
  <c r="T245" i="47"/>
  <c r="T244" i="47"/>
  <c r="T243" i="47"/>
  <c r="T242" i="47"/>
  <c r="T241" i="47"/>
  <c r="T240" i="47"/>
  <c r="T239" i="47"/>
  <c r="T238" i="47"/>
  <c r="T237" i="47"/>
  <c r="T236" i="47"/>
  <c r="T235" i="47"/>
  <c r="T248" i="47" s="1"/>
  <c r="T232" i="47"/>
  <c r="T231" i="47"/>
  <c r="T230" i="47"/>
  <c r="T229" i="47"/>
  <c r="T228" i="47"/>
  <c r="T227" i="47"/>
  <c r="T226" i="47"/>
  <c r="T225" i="47"/>
  <c r="T233" i="47" s="1"/>
  <c r="T224" i="47"/>
  <c r="T223" i="47"/>
  <c r="T222" i="47"/>
  <c r="T221" i="47"/>
  <c r="T220" i="47"/>
  <c r="T218" i="47"/>
  <c r="T217" i="47"/>
  <c r="T216" i="47"/>
  <c r="T215" i="47"/>
  <c r="T214" i="47"/>
  <c r="T213" i="47"/>
  <c r="T212" i="47"/>
  <c r="T211" i="47"/>
  <c r="T210" i="47"/>
  <c r="T209" i="47"/>
  <c r="T208" i="47"/>
  <c r="T207" i="47"/>
  <c r="T206" i="47"/>
  <c r="T205" i="47"/>
  <c r="T202" i="47"/>
  <c r="T201" i="47"/>
  <c r="T200" i="47"/>
  <c r="T199" i="47"/>
  <c r="T198" i="47"/>
  <c r="T197" i="47"/>
  <c r="T196" i="47"/>
  <c r="T195" i="47"/>
  <c r="T194" i="47"/>
  <c r="T193" i="47"/>
  <c r="T192" i="47"/>
  <c r="T191" i="47"/>
  <c r="T203" i="47" s="1"/>
  <c r="T190" i="47"/>
  <c r="T187" i="47"/>
  <c r="T186" i="47"/>
  <c r="T185" i="47"/>
  <c r="T184" i="47"/>
  <c r="T183" i="47"/>
  <c r="T182" i="47"/>
  <c r="T181" i="47"/>
  <c r="T180" i="47"/>
  <c r="T179" i="47"/>
  <c r="T178" i="47"/>
  <c r="T177" i="47"/>
  <c r="T176" i="47"/>
  <c r="T188" i="47" s="1"/>
  <c r="T175" i="47"/>
  <c r="T172" i="47"/>
  <c r="T171" i="47"/>
  <c r="T170" i="47"/>
  <c r="T169" i="47"/>
  <c r="T168" i="47"/>
  <c r="T167" i="47"/>
  <c r="T166" i="47"/>
  <c r="T165" i="47"/>
  <c r="T173" i="47" s="1"/>
  <c r="T164" i="47"/>
  <c r="T163" i="47"/>
  <c r="T162" i="47"/>
  <c r="T161" i="47"/>
  <c r="T160" i="47"/>
  <c r="T158" i="47"/>
  <c r="T157" i="47"/>
  <c r="T156" i="47"/>
  <c r="T155" i="47"/>
  <c r="T154" i="47"/>
  <c r="T153" i="47"/>
  <c r="T152" i="47"/>
  <c r="T151" i="47"/>
  <c r="T150" i="47"/>
  <c r="T149" i="47"/>
  <c r="T148" i="47"/>
  <c r="T147" i="47"/>
  <c r="T146" i="47"/>
  <c r="T145" i="47"/>
  <c r="T142" i="47"/>
  <c r="T141" i="47"/>
  <c r="T140" i="47"/>
  <c r="T139" i="47"/>
  <c r="T138" i="47"/>
  <c r="T137" i="47"/>
  <c r="T136" i="47"/>
  <c r="T135" i="47"/>
  <c r="T134" i="47"/>
  <c r="T133" i="47"/>
  <c r="T132" i="47"/>
  <c r="T131" i="47"/>
  <c r="T143" i="47" s="1"/>
  <c r="T130" i="47"/>
  <c r="T127" i="47"/>
  <c r="T126" i="47"/>
  <c r="T125" i="47"/>
  <c r="T124" i="47"/>
  <c r="T123" i="47"/>
  <c r="T122" i="47"/>
  <c r="T121" i="47"/>
  <c r="T120" i="47"/>
  <c r="T119" i="47"/>
  <c r="T118" i="47"/>
  <c r="T117" i="47"/>
  <c r="T116" i="47"/>
  <c r="T128" i="47" s="1"/>
  <c r="T115" i="47"/>
  <c r="T112" i="47"/>
  <c r="T111" i="47"/>
  <c r="T110" i="47"/>
  <c r="T109" i="47"/>
  <c r="T108" i="47"/>
  <c r="T107" i="47"/>
  <c r="T106" i="47"/>
  <c r="T105" i="47"/>
  <c r="T113" i="47" s="1"/>
  <c r="T104" i="47"/>
  <c r="T103" i="47"/>
  <c r="T102" i="47"/>
  <c r="T101" i="47"/>
  <c r="T100" i="47"/>
  <c r="T98" i="47"/>
  <c r="T97" i="47"/>
  <c r="T96" i="47"/>
  <c r="T95" i="47"/>
  <c r="T94" i="47"/>
  <c r="T93" i="47"/>
  <c r="T92" i="47"/>
  <c r="T91" i="47"/>
  <c r="T90" i="47"/>
  <c r="T89" i="47"/>
  <c r="T88" i="47"/>
  <c r="T87" i="47"/>
  <c r="T86" i="47"/>
  <c r="T85" i="47"/>
  <c r="T82" i="47"/>
  <c r="T81" i="47"/>
  <c r="T80" i="47"/>
  <c r="T79" i="47"/>
  <c r="T78" i="47"/>
  <c r="T77" i="47"/>
  <c r="T76" i="47"/>
  <c r="T75" i="47"/>
  <c r="T74" i="47"/>
  <c r="T73" i="47"/>
  <c r="T72" i="47"/>
  <c r="T71" i="47"/>
  <c r="T83" i="47" s="1"/>
  <c r="T70" i="47"/>
  <c r="T67" i="47"/>
  <c r="T66" i="47"/>
  <c r="T65" i="47"/>
  <c r="T64" i="47"/>
  <c r="T63" i="47"/>
  <c r="T62" i="47"/>
  <c r="T61" i="47"/>
  <c r="T60" i="47"/>
  <c r="T59" i="47"/>
  <c r="T58" i="47"/>
  <c r="T57" i="47"/>
  <c r="T56" i="47"/>
  <c r="T68" i="47" s="1"/>
  <c r="T55" i="47"/>
  <c r="T52" i="47"/>
  <c r="T51" i="47"/>
  <c r="T50" i="47"/>
  <c r="T49" i="47"/>
  <c r="T48" i="47"/>
  <c r="T47" i="47"/>
  <c r="T53" i="47" s="1"/>
  <c r="T46" i="47"/>
  <c r="T45" i="47"/>
  <c r="T44" i="47"/>
  <c r="T43" i="47"/>
  <c r="T42" i="47"/>
  <c r="T41" i="47"/>
  <c r="T40" i="47"/>
  <c r="T37" i="47"/>
  <c r="T36" i="47"/>
  <c r="T35" i="47"/>
  <c r="T34" i="47"/>
  <c r="T33" i="47"/>
  <c r="T32" i="47"/>
  <c r="T31" i="47"/>
  <c r="T30" i="47"/>
  <c r="T38" i="47" s="1"/>
  <c r="T29" i="47"/>
  <c r="T28" i="47"/>
  <c r="T27" i="47"/>
  <c r="T26" i="47"/>
  <c r="T25" i="47"/>
  <c r="T22" i="47"/>
  <c r="T21" i="47"/>
  <c r="T20" i="47"/>
  <c r="T261" i="47" s="1"/>
  <c r="T19" i="47"/>
  <c r="T260" i="47" s="1"/>
  <c r="T18" i="47"/>
  <c r="T259" i="47" s="1"/>
  <c r="T17" i="47"/>
  <c r="T258" i="47" s="1"/>
  <c r="T16" i="47"/>
  <c r="T257" i="47" s="1"/>
  <c r="T15" i="47"/>
  <c r="T256" i="47" s="1"/>
  <c r="T14" i="47"/>
  <c r="T255" i="47" s="1"/>
  <c r="T13" i="47"/>
  <c r="T254" i="47" s="1"/>
  <c r="T12" i="47"/>
  <c r="T253" i="47" s="1"/>
  <c r="T11" i="47"/>
  <c r="T252" i="47" s="1"/>
  <c r="T10" i="47"/>
  <c r="T251" i="47" s="1"/>
  <c r="H6" i="47"/>
  <c r="I6" i="47" s="1"/>
  <c r="J6" i="47" s="1"/>
  <c r="K6" i="47" s="1"/>
  <c r="L6" i="47" s="1"/>
  <c r="M6" i="47" s="1"/>
  <c r="N6" i="47" s="1"/>
  <c r="O6" i="47" s="1"/>
  <c r="P6" i="47" s="1"/>
  <c r="Q6" i="47" s="1"/>
  <c r="R6" i="47" s="1"/>
  <c r="G282" i="47" l="1"/>
  <c r="T280" i="47"/>
  <c r="H304" i="47"/>
  <c r="H314" i="47" s="1"/>
  <c r="T303" i="47"/>
  <c r="M298" i="47"/>
  <c r="M313" i="47" s="1"/>
  <c r="G298" i="47"/>
  <c r="T304" i="47"/>
  <c r="G314" i="47"/>
  <c r="T314" i="47" s="1"/>
  <c r="U314" i="47" s="1"/>
  <c r="F314" i="46" s="1"/>
  <c r="U314" i="46" s="1"/>
  <c r="F314" i="45" s="1"/>
  <c r="G289" i="47"/>
  <c r="T288" i="47"/>
  <c r="T304" i="46"/>
  <c r="G314" i="46"/>
  <c r="T314" i="46" s="1"/>
  <c r="T273" i="47"/>
  <c r="G274" i="47"/>
  <c r="T297" i="47"/>
  <c r="T265" i="47"/>
  <c r="I298" i="47"/>
  <c r="I313" i="47" s="1"/>
  <c r="J298" i="47"/>
  <c r="J313" i="47" s="1"/>
  <c r="R298" i="47"/>
  <c r="R313" i="47" s="1"/>
  <c r="G289" i="42"/>
  <c r="T288" i="42"/>
  <c r="G298" i="42"/>
  <c r="T297" i="42"/>
  <c r="G313" i="49"/>
  <c r="T296" i="47"/>
  <c r="T256" i="46"/>
  <c r="T38" i="46"/>
  <c r="G274" i="46"/>
  <c r="I298" i="46"/>
  <c r="I313" i="46" s="1"/>
  <c r="Q298" i="46"/>
  <c r="Q313" i="46" s="1"/>
  <c r="T258" i="45"/>
  <c r="T38" i="45"/>
  <c r="T128" i="45"/>
  <c r="T256" i="44"/>
  <c r="T257" i="46"/>
  <c r="T83" i="46"/>
  <c r="G289" i="46"/>
  <c r="T288" i="46"/>
  <c r="T297" i="46"/>
  <c r="T263" i="46"/>
  <c r="G274" i="45"/>
  <c r="T273" i="45"/>
  <c r="T262" i="47"/>
  <c r="T218" i="46"/>
  <c r="L280" i="46"/>
  <c r="L282" i="46" s="1"/>
  <c r="L311" i="46" s="1"/>
  <c r="T252" i="45"/>
  <c r="T265" i="45" s="1"/>
  <c r="T260" i="45"/>
  <c r="H273" i="45"/>
  <c r="H274" i="45" s="1"/>
  <c r="H310" i="45" s="1"/>
  <c r="P273" i="45"/>
  <c r="P274" i="45" s="1"/>
  <c r="P310" i="45" s="1"/>
  <c r="G289" i="45"/>
  <c r="T288" i="45"/>
  <c r="T262" i="45"/>
  <c r="T258" i="44"/>
  <c r="T265" i="46"/>
  <c r="G274" i="42"/>
  <c r="N298" i="47"/>
  <c r="N313" i="47" s="1"/>
  <c r="T23" i="46"/>
  <c r="T259" i="46"/>
  <c r="L298" i="46"/>
  <c r="L313" i="46" s="1"/>
  <c r="T23" i="47"/>
  <c r="T263" i="47"/>
  <c r="T252" i="46"/>
  <c r="T260" i="46"/>
  <c r="T158" i="46"/>
  <c r="K273" i="46"/>
  <c r="K274" i="46" s="1"/>
  <c r="K310" i="46" s="1"/>
  <c r="M298" i="46"/>
  <c r="M313" i="46" s="1"/>
  <c r="T254" i="45"/>
  <c r="T253" i="46"/>
  <c r="T261" i="46"/>
  <c r="T203" i="46"/>
  <c r="T280" i="46"/>
  <c r="T303" i="46"/>
  <c r="T203" i="45"/>
  <c r="H298" i="46"/>
  <c r="H313" i="46" s="1"/>
  <c r="T254" i="46"/>
  <c r="T98" i="46"/>
  <c r="G282" i="46"/>
  <c r="O298" i="46"/>
  <c r="O313" i="46" s="1"/>
  <c r="T173" i="45"/>
  <c r="G282" i="45"/>
  <c r="T280" i="45"/>
  <c r="G304" i="45"/>
  <c r="T303" i="45"/>
  <c r="T296" i="45"/>
  <c r="T259" i="44"/>
  <c r="T251" i="39"/>
  <c r="T265" i="39" s="1"/>
  <c r="M273" i="39"/>
  <c r="M274" i="39" s="1"/>
  <c r="M310" i="39" s="1"/>
  <c r="T38" i="42"/>
  <c r="T252" i="44"/>
  <c r="T265" i="44" s="1"/>
  <c r="T260" i="44"/>
  <c r="G274" i="44"/>
  <c r="T273" i="44"/>
  <c r="J298" i="44"/>
  <c r="J313" i="44" s="1"/>
  <c r="R298" i="44"/>
  <c r="R313" i="44" s="1"/>
  <c r="T273" i="39"/>
  <c r="T262" i="46"/>
  <c r="T263" i="45"/>
  <c r="I298" i="45"/>
  <c r="I313" i="45" s="1"/>
  <c r="Q298" i="45"/>
  <c r="Q313" i="45" s="1"/>
  <c r="T253" i="44"/>
  <c r="T261" i="44"/>
  <c r="H273" i="44"/>
  <c r="H274" i="44" s="1"/>
  <c r="H310" i="44" s="1"/>
  <c r="P273" i="44"/>
  <c r="P274" i="44" s="1"/>
  <c r="P310" i="44" s="1"/>
  <c r="G289" i="44"/>
  <c r="T288" i="44"/>
  <c r="T262" i="44"/>
  <c r="T255" i="39"/>
  <c r="T98" i="39"/>
  <c r="T218" i="39"/>
  <c r="G310" i="39"/>
  <c r="T274" i="39"/>
  <c r="T251" i="42"/>
  <c r="T23" i="42"/>
  <c r="G298" i="46"/>
  <c r="T53" i="45"/>
  <c r="T254" i="44"/>
  <c r="T218" i="44"/>
  <c r="L298" i="44"/>
  <c r="L313" i="44" s="1"/>
  <c r="G289" i="39"/>
  <c r="T288" i="39"/>
  <c r="G297" i="45"/>
  <c r="T255" i="44"/>
  <c r="T158" i="44"/>
  <c r="M298" i="44"/>
  <c r="M313" i="44" s="1"/>
  <c r="N298" i="39"/>
  <c r="N313" i="39" s="1"/>
  <c r="L298" i="45"/>
  <c r="L313" i="45" s="1"/>
  <c r="T23" i="44"/>
  <c r="T98" i="44"/>
  <c r="T262" i="39"/>
  <c r="T257" i="44"/>
  <c r="T38" i="44"/>
  <c r="G282" i="44"/>
  <c r="T280" i="44"/>
  <c r="G304" i="44"/>
  <c r="T303" i="44"/>
  <c r="T38" i="39"/>
  <c r="T158" i="39"/>
  <c r="G282" i="39"/>
  <c r="T296" i="44"/>
  <c r="G298" i="39"/>
  <c r="O298" i="39"/>
  <c r="O313" i="39" s="1"/>
  <c r="T252" i="42"/>
  <c r="T260" i="42"/>
  <c r="T233" i="42"/>
  <c r="G297" i="44"/>
  <c r="P298" i="39"/>
  <c r="P313" i="39" s="1"/>
  <c r="T253" i="42"/>
  <c r="T261" i="42"/>
  <c r="T265" i="49"/>
  <c r="G282" i="49"/>
  <c r="G314" i="49"/>
  <c r="T314" i="49" s="1"/>
  <c r="T304" i="49"/>
  <c r="I298" i="49"/>
  <c r="I313" i="49" s="1"/>
  <c r="Q298" i="49"/>
  <c r="Q313" i="49" s="1"/>
  <c r="T263" i="44"/>
  <c r="T23" i="39"/>
  <c r="T254" i="42"/>
  <c r="T113" i="42"/>
  <c r="J273" i="42"/>
  <c r="J274" i="42" s="1"/>
  <c r="J310" i="42" s="1"/>
  <c r="R273" i="42"/>
  <c r="R274" i="42" s="1"/>
  <c r="R310" i="42" s="1"/>
  <c r="P298" i="42"/>
  <c r="P313" i="42" s="1"/>
  <c r="J298" i="49"/>
  <c r="J313" i="49" s="1"/>
  <c r="G303" i="39"/>
  <c r="T255" i="42"/>
  <c r="T53" i="42"/>
  <c r="G282" i="42"/>
  <c r="T280" i="42"/>
  <c r="G304" i="42"/>
  <c r="T296" i="39"/>
  <c r="T256" i="42"/>
  <c r="I280" i="39"/>
  <c r="I282" i="39" s="1"/>
  <c r="I311" i="39" s="1"/>
  <c r="Q280" i="39"/>
  <c r="Q282" i="39" s="1"/>
  <c r="Q311" i="39" s="1"/>
  <c r="T257" i="42"/>
  <c r="G274" i="49"/>
  <c r="T273" i="49"/>
  <c r="G289" i="49"/>
  <c r="T288" i="49"/>
  <c r="T297" i="49"/>
  <c r="M298" i="49"/>
  <c r="M313" i="49" s="1"/>
  <c r="T258" i="42"/>
  <c r="T254" i="50"/>
  <c r="T38" i="50"/>
  <c r="G282" i="50"/>
  <c r="T280" i="50"/>
  <c r="G304" i="50"/>
  <c r="T303" i="50"/>
  <c r="O298" i="50"/>
  <c r="O313" i="50" s="1"/>
  <c r="H280" i="49"/>
  <c r="H282" i="49" s="1"/>
  <c r="H311" i="49" s="1"/>
  <c r="P280" i="49"/>
  <c r="P282" i="49" s="1"/>
  <c r="P311" i="49" s="1"/>
  <c r="T296" i="49"/>
  <c r="T255" i="50"/>
  <c r="T265" i="50" s="1"/>
  <c r="L273" i="50"/>
  <c r="L274" i="50" s="1"/>
  <c r="L310" i="50" s="1"/>
  <c r="T262" i="42"/>
  <c r="T263" i="49"/>
  <c r="T23" i="50"/>
  <c r="G274" i="51"/>
  <c r="T288" i="51"/>
  <c r="G289" i="51"/>
  <c r="T297" i="51"/>
  <c r="G298" i="51"/>
  <c r="H303" i="42"/>
  <c r="H304" i="42" s="1"/>
  <c r="H314" i="42" s="1"/>
  <c r="H297" i="49"/>
  <c r="H298" i="49" s="1"/>
  <c r="H313" i="49" s="1"/>
  <c r="T257" i="50"/>
  <c r="J298" i="50"/>
  <c r="J313" i="50" s="1"/>
  <c r="R298" i="50"/>
  <c r="R313" i="50" s="1"/>
  <c r="H298" i="42"/>
  <c r="H313" i="42" s="1"/>
  <c r="N298" i="49"/>
  <c r="N313" i="49" s="1"/>
  <c r="T258" i="50"/>
  <c r="G274" i="50"/>
  <c r="G289" i="50"/>
  <c r="T288" i="50"/>
  <c r="T303" i="49"/>
  <c r="T259" i="50"/>
  <c r="G282" i="51"/>
  <c r="T303" i="51"/>
  <c r="G304" i="51"/>
  <c r="T23" i="49"/>
  <c r="T262" i="51"/>
  <c r="M298" i="51"/>
  <c r="M313" i="51" s="1"/>
  <c r="T258" i="52"/>
  <c r="T248" i="52"/>
  <c r="L273" i="52"/>
  <c r="L274" i="52" s="1"/>
  <c r="L310" i="52" s="1"/>
  <c r="M298" i="52"/>
  <c r="M313" i="52" s="1"/>
  <c r="G274" i="43"/>
  <c r="T273" i="43"/>
  <c r="T288" i="43"/>
  <c r="G289" i="43"/>
  <c r="T297" i="43"/>
  <c r="T296" i="50"/>
  <c r="K303" i="51"/>
  <c r="K304" i="51" s="1"/>
  <c r="K314" i="51" s="1"/>
  <c r="T259" i="52"/>
  <c r="T188" i="52"/>
  <c r="M273" i="52"/>
  <c r="M274" i="52" s="1"/>
  <c r="M310" i="52" s="1"/>
  <c r="N298" i="52"/>
  <c r="N313" i="52" s="1"/>
  <c r="N298" i="43"/>
  <c r="N313" i="43" s="1"/>
  <c r="G297" i="50"/>
  <c r="T297" i="50" s="1"/>
  <c r="T251" i="51"/>
  <c r="T265" i="51" s="1"/>
  <c r="T260" i="52"/>
  <c r="T128" i="52"/>
  <c r="N273" i="52"/>
  <c r="N274" i="52" s="1"/>
  <c r="N310" i="52" s="1"/>
  <c r="G304" i="52"/>
  <c r="T303" i="52"/>
  <c r="O298" i="52"/>
  <c r="O313" i="52" s="1"/>
  <c r="T298" i="43"/>
  <c r="G313" i="43"/>
  <c r="T263" i="50"/>
  <c r="N280" i="51"/>
  <c r="N282" i="51" s="1"/>
  <c r="N311" i="51" s="1"/>
  <c r="J298" i="51"/>
  <c r="J313" i="51" s="1"/>
  <c r="T253" i="52"/>
  <c r="T265" i="52" s="1"/>
  <c r="T261" i="52"/>
  <c r="T68" i="52"/>
  <c r="G273" i="52"/>
  <c r="O273" i="52"/>
  <c r="O274" i="52" s="1"/>
  <c r="O310" i="52" s="1"/>
  <c r="T255" i="52"/>
  <c r="T265" i="43"/>
  <c r="G282" i="43"/>
  <c r="T280" i="43"/>
  <c r="T280" i="52"/>
  <c r="G282" i="52"/>
  <c r="G289" i="52"/>
  <c r="T288" i="52"/>
  <c r="K298" i="43"/>
  <c r="K313" i="43" s="1"/>
  <c r="T260" i="51"/>
  <c r="I273" i="51"/>
  <c r="I274" i="51" s="1"/>
  <c r="I310" i="51" s="1"/>
  <c r="Q273" i="51"/>
  <c r="Q274" i="51" s="1"/>
  <c r="Q310" i="51" s="1"/>
  <c r="L298" i="51"/>
  <c r="L313" i="51" s="1"/>
  <c r="T262" i="43"/>
  <c r="G303" i="43"/>
  <c r="T263" i="52"/>
  <c r="H297" i="52"/>
  <c r="H298" i="52" s="1"/>
  <c r="H313" i="52" s="1"/>
  <c r="T23" i="43"/>
  <c r="T296" i="43"/>
  <c r="G298" i="52"/>
  <c r="G312" i="49" l="1"/>
  <c r="T312" i="49" s="1"/>
  <c r="T289" i="49"/>
  <c r="T313" i="49"/>
  <c r="U314" i="45"/>
  <c r="F314" i="44" s="1"/>
  <c r="U314" i="44" s="1"/>
  <c r="F314" i="39" s="1"/>
  <c r="G313" i="52"/>
  <c r="T313" i="52" s="1"/>
  <c r="T298" i="52"/>
  <c r="T282" i="50"/>
  <c r="G311" i="50"/>
  <c r="T311" i="50" s="1"/>
  <c r="T303" i="42"/>
  <c r="G311" i="39"/>
  <c r="T282" i="39"/>
  <c r="T274" i="44"/>
  <c r="G310" i="44"/>
  <c r="T310" i="44" s="1"/>
  <c r="T289" i="46"/>
  <c r="G312" i="46"/>
  <c r="T312" i="46" s="1"/>
  <c r="G312" i="52"/>
  <c r="T312" i="52" s="1"/>
  <c r="T289" i="52"/>
  <c r="G312" i="43"/>
  <c r="T312" i="43" s="1"/>
  <c r="U312" i="43" s="1"/>
  <c r="T289" i="43"/>
  <c r="T289" i="51"/>
  <c r="G312" i="51"/>
  <c r="T312" i="51" s="1"/>
  <c r="T304" i="52"/>
  <c r="G314" i="52"/>
  <c r="T314" i="52" s="1"/>
  <c r="G312" i="50"/>
  <c r="T312" i="50" s="1"/>
  <c r="T289" i="50"/>
  <c r="T273" i="51"/>
  <c r="G310" i="49"/>
  <c r="T310" i="49" s="1"/>
  <c r="T274" i="49"/>
  <c r="T304" i="42"/>
  <c r="G314" i="42"/>
  <c r="T314" i="42" s="1"/>
  <c r="G298" i="44"/>
  <c r="T297" i="44"/>
  <c r="T280" i="39"/>
  <c r="G313" i="46"/>
  <c r="T313" i="46" s="1"/>
  <c r="T298" i="46"/>
  <c r="T304" i="45"/>
  <c r="G314" i="45"/>
  <c r="T314" i="45" s="1"/>
  <c r="T273" i="46"/>
  <c r="T298" i="42"/>
  <c r="G313" i="42"/>
  <c r="T313" i="42" s="1"/>
  <c r="G310" i="47"/>
  <c r="T310" i="47" s="1"/>
  <c r="U310" i="47" s="1"/>
  <c r="F310" i="46" s="1"/>
  <c r="T274" i="47"/>
  <c r="G313" i="47"/>
  <c r="T313" i="47" s="1"/>
  <c r="U313" i="47" s="1"/>
  <c r="F313" i="46" s="1"/>
  <c r="T298" i="47"/>
  <c r="T282" i="43"/>
  <c r="G311" i="43"/>
  <c r="T311" i="43" s="1"/>
  <c r="U311" i="43" s="1"/>
  <c r="T274" i="43"/>
  <c r="G310" i="43"/>
  <c r="T310" i="43" s="1"/>
  <c r="U310" i="43" s="1"/>
  <c r="G314" i="51"/>
  <c r="T314" i="51" s="1"/>
  <c r="T304" i="51"/>
  <c r="T273" i="50"/>
  <c r="G310" i="51"/>
  <c r="T310" i="51" s="1"/>
  <c r="T274" i="51"/>
  <c r="G298" i="45"/>
  <c r="T297" i="45"/>
  <c r="G310" i="46"/>
  <c r="T310" i="46" s="1"/>
  <c r="T274" i="46"/>
  <c r="T282" i="44"/>
  <c r="G311" i="44"/>
  <c r="T311" i="44" s="1"/>
  <c r="G311" i="42"/>
  <c r="T311" i="42" s="1"/>
  <c r="T282" i="42"/>
  <c r="G311" i="49"/>
  <c r="T311" i="49" s="1"/>
  <c r="T282" i="49"/>
  <c r="T265" i="42"/>
  <c r="G312" i="44"/>
  <c r="T312" i="44" s="1"/>
  <c r="T289" i="44"/>
  <c r="T282" i="45"/>
  <c r="G311" i="45"/>
  <c r="T311" i="45" s="1"/>
  <c r="G312" i="45"/>
  <c r="T312" i="45" s="1"/>
  <c r="T289" i="45"/>
  <c r="T289" i="42"/>
  <c r="G312" i="42"/>
  <c r="T312" i="42" s="1"/>
  <c r="G274" i="52"/>
  <c r="T273" i="52"/>
  <c r="G311" i="52"/>
  <c r="T311" i="52" s="1"/>
  <c r="T282" i="52"/>
  <c r="T274" i="50"/>
  <c r="G310" i="50"/>
  <c r="T310" i="50" s="1"/>
  <c r="T297" i="52"/>
  <c r="G311" i="51"/>
  <c r="T311" i="51" s="1"/>
  <c r="T282" i="51"/>
  <c r="G298" i="50"/>
  <c r="T280" i="49"/>
  <c r="G312" i="39"/>
  <c r="T289" i="39"/>
  <c r="G310" i="45"/>
  <c r="T310" i="45" s="1"/>
  <c r="T274" i="45"/>
  <c r="G304" i="43"/>
  <c r="T303" i="43"/>
  <c r="T313" i="43"/>
  <c r="U313" i="43" s="1"/>
  <c r="T280" i="51"/>
  <c r="G313" i="51"/>
  <c r="T313" i="51" s="1"/>
  <c r="T298" i="51"/>
  <c r="T304" i="44"/>
  <c r="G314" i="44"/>
  <c r="T314" i="44" s="1"/>
  <c r="T273" i="42"/>
  <c r="T304" i="50"/>
  <c r="G314" i="50"/>
  <c r="T314" i="50" s="1"/>
  <c r="G304" i="39"/>
  <c r="T303" i="39"/>
  <c r="G313" i="39"/>
  <c r="T298" i="39"/>
  <c r="G311" i="46"/>
  <c r="T311" i="46" s="1"/>
  <c r="T282" i="46"/>
  <c r="T274" i="42"/>
  <c r="G310" i="42"/>
  <c r="T310" i="42" s="1"/>
  <c r="T298" i="49"/>
  <c r="G312" i="47"/>
  <c r="T312" i="47" s="1"/>
  <c r="U312" i="47" s="1"/>
  <c r="F312" i="46" s="1"/>
  <c r="U312" i="46" s="1"/>
  <c r="F312" i="45" s="1"/>
  <c r="U312" i="45" s="1"/>
  <c r="F312" i="44" s="1"/>
  <c r="U312" i="44" s="1"/>
  <c r="F312" i="39" s="1"/>
  <c r="T289" i="47"/>
  <c r="G311" i="47"/>
  <c r="T311" i="47" s="1"/>
  <c r="U311" i="47" s="1"/>
  <c r="F311" i="46" s="1"/>
  <c r="U311" i="46" s="1"/>
  <c r="F311" i="45" s="1"/>
  <c r="T282" i="47"/>
  <c r="G313" i="44" l="1"/>
  <c r="T313" i="44" s="1"/>
  <c r="T298" i="44"/>
  <c r="U311" i="45"/>
  <c r="F311" i="44" s="1"/>
  <c r="U311" i="44" s="1"/>
  <c r="F311" i="39" s="1"/>
  <c r="G313" i="45"/>
  <c r="T313" i="45" s="1"/>
  <c r="T298" i="45"/>
  <c r="G314" i="43"/>
  <c r="T314" i="43" s="1"/>
  <c r="U314" i="43" s="1"/>
  <c r="T304" i="43"/>
  <c r="T304" i="39"/>
  <c r="G314" i="39"/>
  <c r="T314" i="39" s="1"/>
  <c r="U314" i="39" s="1"/>
  <c r="F314" i="42" s="1"/>
  <c r="U314" i="42" s="1"/>
  <c r="F314" i="49" s="1"/>
  <c r="U314" i="49" s="1"/>
  <c r="F314" i="50" s="1"/>
  <c r="U314" i="50" s="1"/>
  <c r="F314" i="51" s="1"/>
  <c r="U314" i="51" s="1"/>
  <c r="F314" i="52" s="1"/>
  <c r="U314" i="52" s="1"/>
  <c r="U313" i="46"/>
  <c r="F313" i="45" s="1"/>
  <c r="U313" i="45" s="1"/>
  <c r="F313" i="44" s="1"/>
  <c r="U313" i="44" s="1"/>
  <c r="F313" i="39" s="1"/>
  <c r="T312" i="39"/>
  <c r="U312" i="39"/>
  <c r="F312" i="42" s="1"/>
  <c r="U312" i="42" s="1"/>
  <c r="F312" i="49" s="1"/>
  <c r="U312" i="49" s="1"/>
  <c r="F312" i="50" s="1"/>
  <c r="U312" i="50" s="1"/>
  <c r="F312" i="51" s="1"/>
  <c r="U312" i="51" s="1"/>
  <c r="F312" i="52" s="1"/>
  <c r="U312" i="52" s="1"/>
  <c r="G313" i="50"/>
  <c r="T313" i="50" s="1"/>
  <c r="T298" i="50"/>
  <c r="G310" i="52"/>
  <c r="T310" i="52" s="1"/>
  <c r="T274" i="52"/>
  <c r="U310" i="46"/>
  <c r="F310" i="45" s="1"/>
  <c r="U310" i="45" s="1"/>
  <c r="F310" i="44" s="1"/>
  <c r="U310" i="44" s="1"/>
  <c r="F310" i="39" s="1"/>
  <c r="T313" i="39" l="1"/>
  <c r="U313" i="39" s="1"/>
  <c r="F313" i="42" s="1"/>
  <c r="U313" i="42" s="1"/>
  <c r="F313" i="49" s="1"/>
  <c r="U313" i="49" s="1"/>
  <c r="F313" i="50" s="1"/>
  <c r="U313" i="50" s="1"/>
  <c r="F313" i="51" s="1"/>
  <c r="U313" i="51" s="1"/>
  <c r="F313" i="52" s="1"/>
  <c r="U313" i="52" s="1"/>
  <c r="T311" i="39"/>
  <c r="U311" i="39" s="1"/>
  <c r="F311" i="42" s="1"/>
  <c r="U311" i="42" s="1"/>
  <c r="F311" i="49" s="1"/>
  <c r="U311" i="49" s="1"/>
  <c r="F311" i="50" s="1"/>
  <c r="U311" i="50" s="1"/>
  <c r="F311" i="51" s="1"/>
  <c r="U311" i="51" s="1"/>
  <c r="F311" i="52" s="1"/>
  <c r="U311" i="52" s="1"/>
  <c r="T310" i="39"/>
  <c r="U310" i="39" s="1"/>
  <c r="F310" i="42" s="1"/>
  <c r="U310" i="42" s="1"/>
  <c r="F310" i="49" s="1"/>
  <c r="U310" i="49" s="1"/>
  <c r="F310" i="50" s="1"/>
  <c r="U310" i="50" s="1"/>
  <c r="F310" i="51" s="1"/>
  <c r="U310" i="51" s="1"/>
  <c r="F310" i="52" s="1"/>
  <c r="U310" i="52" s="1"/>
</calcChain>
</file>

<file path=xl/sharedStrings.xml><?xml version="1.0" encoding="utf-8"?>
<sst xmlns="http://schemas.openxmlformats.org/spreadsheetml/2006/main" count="3538" uniqueCount="170">
  <si>
    <t xml:space="preserve">  </t>
  </si>
  <si>
    <t>Warrant Released</t>
  </si>
  <si>
    <t>Date</t>
  </si>
  <si>
    <t>Sch Nos</t>
  </si>
  <si>
    <t>TF 04577 Child Pov - Sales Tax</t>
  </si>
  <si>
    <t>TF 04577 Child Pov - VLF</t>
  </si>
  <si>
    <t>JUNE</t>
  </si>
  <si>
    <t>JUL</t>
  </si>
  <si>
    <t>AUG</t>
  </si>
  <si>
    <t>SEP</t>
  </si>
  <si>
    <t>OCT</t>
  </si>
  <si>
    <t>NOV</t>
  </si>
  <si>
    <t>20571T</t>
  </si>
  <si>
    <t>DEC</t>
  </si>
  <si>
    <t>20594T</t>
  </si>
  <si>
    <t>JAN</t>
  </si>
  <si>
    <t>20611T</t>
  </si>
  <si>
    <t>FEB</t>
  </si>
  <si>
    <t>20629T</t>
  </si>
  <si>
    <t>MAR</t>
  </si>
  <si>
    <t>20640T</t>
  </si>
  <si>
    <t>APR</t>
  </si>
  <si>
    <t>MAY</t>
  </si>
  <si>
    <t>20658T</t>
  </si>
  <si>
    <t>20679T</t>
  </si>
  <si>
    <t>CPFSS Current FY Recoup</t>
  </si>
  <si>
    <t>TOTAL RECEIPTS</t>
  </si>
  <si>
    <t>USAGE OF CURRENT YEAR FUNDS</t>
  </si>
  <si>
    <t>CURRENT YR UNUSED FUNDS</t>
  </si>
  <si>
    <t>FUNDING - CURRENT RECEIPTS AND USAGE</t>
  </si>
  <si>
    <t>Net Adjustments</t>
  </si>
  <si>
    <t>AB85 Repayment</t>
  </si>
  <si>
    <t>Advance</t>
  </si>
  <si>
    <t>CWKS MOE Est</t>
  </si>
  <si>
    <t>CWKS MOE Act</t>
  </si>
  <si>
    <t>FSS Subac</t>
  </si>
  <si>
    <t>FSS Growth</t>
  </si>
  <si>
    <t>AB85 County Repay</t>
  </si>
  <si>
    <t>Other Adj (ARC, EBT,etc)</t>
  </si>
  <si>
    <t>TOTAL</t>
  </si>
  <si>
    <t>AA190 Remittance</t>
  </si>
  <si>
    <t>CPFSS</t>
  </si>
  <si>
    <t>CWKS Deferment/Recoup</t>
  </si>
  <si>
    <t>FSS Defermt/Recoup</t>
  </si>
  <si>
    <t>JULY</t>
  </si>
  <si>
    <t>AUGUST</t>
  </si>
  <si>
    <t>***********TOTAL***********TOTAL***********TOTAL***********TOTAL***********TOTAL***********TOTAL***********TOTAL***********TOTAL***********TOTAL***********TOTAL</t>
  </si>
  <si>
    <t>PY BALANCE</t>
  </si>
  <si>
    <t>MISC ADJ FROM FUTURE AA190</t>
  </si>
  <si>
    <t>Family Support Subaccount</t>
  </si>
  <si>
    <t>CPFSS Current FY Expenditure</t>
  </si>
  <si>
    <t>CPFSS GROWTH Recoup</t>
  </si>
  <si>
    <t>CHILD POVERTY</t>
  </si>
  <si>
    <t>USAGE OF CURRENT YEAR FSS FUNDS</t>
  </si>
  <si>
    <t>USED FOR SINGLE ALLOCATION</t>
  </si>
  <si>
    <t>AB85 COUNTY REPAYMENT</t>
  </si>
  <si>
    <t>FAMILY SUPPORT SUBACCOUNT - INCL GROWTH, DEFERMENT, RECOUPMENT</t>
  </si>
  <si>
    <t>AB85 County Repayment Receipt</t>
  </si>
  <si>
    <t>AB85 County Repayment Offset</t>
  </si>
  <si>
    <t>CalWORKs MOE Receipts</t>
  </si>
  <si>
    <t>USAGE OF CURRENT YEAR MOE FUNDS</t>
  </si>
  <si>
    <t>CALWORKS MOE- INCL GROWTH, DEFERMENT, RECOUPMENT</t>
  </si>
  <si>
    <t>CalWORKs MOE</t>
  </si>
  <si>
    <t>BALANCE OF UNUSED FUNDS</t>
  </si>
  <si>
    <t>CPFSS Growth</t>
  </si>
  <si>
    <t>CURRENT YR ONLY</t>
  </si>
  <si>
    <t>No Advance</t>
  </si>
  <si>
    <t>PY CHILD POVERTY GROWTH RECEIPTS</t>
  </si>
  <si>
    <t>Usage of Growth - All Years</t>
  </si>
  <si>
    <t>UNUSED GROWTH</t>
  </si>
  <si>
    <t>FUTURE MO ONLY</t>
  </si>
  <si>
    <t>No exp</t>
  </si>
  <si>
    <t>020500W</t>
  </si>
  <si>
    <t>020508W</t>
  </si>
  <si>
    <t>020524W</t>
  </si>
  <si>
    <t>020547W</t>
  </si>
  <si>
    <t>020563W</t>
  </si>
  <si>
    <t>020579W</t>
  </si>
  <si>
    <t>020605W</t>
  </si>
  <si>
    <t>020628W</t>
  </si>
  <si>
    <t>020643W</t>
  </si>
  <si>
    <t>020661W</t>
  </si>
  <si>
    <t>020684W</t>
  </si>
  <si>
    <t>020706W</t>
  </si>
  <si>
    <t>020501Y</t>
  </si>
  <si>
    <t>020506Y</t>
  </si>
  <si>
    <t>020534Y</t>
  </si>
  <si>
    <t>020509T</t>
  </si>
  <si>
    <t>020527T</t>
  </si>
  <si>
    <t>020540T</t>
  </si>
  <si>
    <t>020559T</t>
  </si>
  <si>
    <t>Family Support Subaccount w Growth</t>
  </si>
  <si>
    <t>CPFSS Sales Tax Prior Year Growth</t>
  </si>
  <si>
    <t>CPFSS VLF Prior Year Growth</t>
  </si>
  <si>
    <t>020501T</t>
  </si>
  <si>
    <t>6/24/16</t>
  </si>
  <si>
    <t>CalWORKs MOE/ Deferment</t>
  </si>
  <si>
    <t>020610R</t>
  </si>
  <si>
    <t>020630R</t>
  </si>
  <si>
    <t>020642R</t>
  </si>
  <si>
    <t>020657R</t>
  </si>
  <si>
    <t>020595R</t>
  </si>
  <si>
    <t>020585R</t>
  </si>
  <si>
    <t>020567R</t>
  </si>
  <si>
    <t>020558R</t>
  </si>
  <si>
    <t>020532R</t>
  </si>
  <si>
    <t>020518R</t>
  </si>
  <si>
    <t>020501R</t>
  </si>
  <si>
    <t>020680P</t>
  </si>
  <si>
    <t>020660P</t>
  </si>
  <si>
    <t>020500P</t>
  </si>
  <si>
    <t>020510P</t>
  </si>
  <si>
    <t>020560P</t>
  </si>
  <si>
    <t>020545</t>
  </si>
  <si>
    <t>020527P</t>
  </si>
  <si>
    <t>020579P</t>
  </si>
  <si>
    <t>020596</t>
  </si>
  <si>
    <t>020612P</t>
  </si>
  <si>
    <t>020628P</t>
  </si>
  <si>
    <t>020644P</t>
  </si>
  <si>
    <t>7/31/14</t>
  </si>
  <si>
    <t>8/29/14</t>
  </si>
  <si>
    <t>https://sco.ca.gov/ard_payments_realign.html</t>
  </si>
  <si>
    <t>Link to State Apportionments</t>
  </si>
  <si>
    <t>YTD TOTAL</t>
  </si>
  <si>
    <t>CUMULATIVE TOTAL (BALANCE)</t>
  </si>
  <si>
    <t>ABOUT THE WORKBOOK</t>
  </si>
  <si>
    <t>Each worksheet represents 1 Fiscal Year and contains the following sections:</t>
  </si>
  <si>
    <r>
      <rPr>
        <b/>
        <sz val="10"/>
        <color rgb="FF0000FF"/>
        <rFont val="Calibri"/>
        <family val="2"/>
        <scheme val="minor"/>
      </rPr>
      <t>AA190 Entries:</t>
    </r>
    <r>
      <rPr>
        <sz val="10"/>
        <rFont val="Calibri"/>
        <family val="2"/>
        <scheme val="minor"/>
      </rPr>
      <t xml:space="preserve"> color-coded per funding source; Each FY worksheet is for months June (PY) thru August, with special instructions for some of the months (i.e. "Current YR only")
</t>
    </r>
  </si>
  <si>
    <r>
      <rPr>
        <b/>
        <sz val="10"/>
        <color rgb="FF0000FF"/>
        <rFont val="Calibri"/>
        <family val="2"/>
        <scheme val="minor"/>
      </rPr>
      <t>Funding - Receipts and Offsets:</t>
    </r>
    <r>
      <rPr>
        <sz val="10"/>
        <rFont val="Calibri"/>
        <family val="2"/>
        <scheme val="minor"/>
      </rPr>
      <t xml:space="preserve">  Tracks current year receipts and offsets.  Receipts require user input while offsets are pulled from AA190 entries portion.</t>
    </r>
  </si>
  <si>
    <t>http://www.cdss.ca.gov/inforesources/Administration-Assistance-Monthly-Reports/Statement-of-Cash-Advances-AA190</t>
  </si>
  <si>
    <t>Link to AA190 starting FY16-17</t>
  </si>
  <si>
    <r>
      <rPr>
        <b/>
        <sz val="10"/>
        <color rgb="FF0000FF"/>
        <rFont val="Calibri"/>
        <family val="2"/>
        <scheme val="minor"/>
      </rPr>
      <t xml:space="preserve">Running Balance of each funding source: </t>
    </r>
    <r>
      <rPr>
        <sz val="10"/>
        <rFont val="Calibri"/>
        <family val="2"/>
        <scheme val="minor"/>
      </rPr>
      <t xml:space="preserve">Tracks cumulative balance of each funding source; </t>
    </r>
    <r>
      <rPr>
        <b/>
        <u/>
        <sz val="10"/>
        <rFont val="Calibri"/>
        <family val="2"/>
        <scheme val="minor"/>
      </rPr>
      <t>Need to add a formula on PY Balance col when creating a new year (new tab)</t>
    </r>
  </si>
  <si>
    <t>Obtain a copy of the following for your County:</t>
  </si>
  <si>
    <r>
      <rPr>
        <b/>
        <sz val="11"/>
        <color rgb="FF0000FF"/>
        <rFont val="Calibri"/>
        <family val="2"/>
        <scheme val="minor"/>
      </rPr>
      <t>AA190 CalWORKs Assistance</t>
    </r>
    <r>
      <rPr>
        <sz val="11"/>
        <rFont val="Calibri"/>
        <family val="2"/>
        <scheme val="minor"/>
      </rPr>
      <t>- As of FY2016-17, counties may access a copy online - see link provided on line 5 of each tab</t>
    </r>
  </si>
  <si>
    <r>
      <rPr>
        <b/>
        <sz val="11"/>
        <color rgb="FF0000FF"/>
        <rFont val="Calibri"/>
        <family val="2"/>
        <scheme val="minor"/>
      </rPr>
      <t>MAP / MFG CalWORKs Assistance</t>
    </r>
    <r>
      <rPr>
        <sz val="11"/>
        <rFont val="Calibri"/>
        <family val="2"/>
        <scheme val="minor"/>
      </rPr>
      <t xml:space="preserve"> - As of March 2018, counties may access a breakdown of their AB85/MAP claim on the same link as AA190</t>
    </r>
  </si>
  <si>
    <r>
      <rPr>
        <b/>
        <sz val="11"/>
        <color rgb="FF0000FF"/>
        <rFont val="Calibri"/>
        <family val="2"/>
        <scheme val="minor"/>
      </rPr>
      <t>Monthly Apportionments and Growth for</t>
    </r>
    <r>
      <rPr>
        <sz val="11"/>
        <rFont val="Calibri"/>
        <family val="2"/>
        <scheme val="minor"/>
      </rPr>
      <t>: CalWORKs MOE; Family Support Subaccount; Child Poverty and Family Supplemental Support - see link provided on line 268 of each worksheet</t>
    </r>
  </si>
  <si>
    <t>Expenditure Reconciliation</t>
  </si>
  <si>
    <t>Reconcile the Actual Expenditures portion of AA190 with the corresponding CA800 claim (Fed, State, and County 2011 only).  Also check the AA190 misc adjustment portion for other expenditure</t>
  </si>
  <si>
    <t>Add up the AB85 MAP Increase portion of below aid codes.  Reconcile with AA190 Child Poverty Subaccount Expenditure.  Beginning 2017-18, Child Poverty Expenditure is called MAP/MFG Exp</t>
  </si>
  <si>
    <t>Match ARC amounts on AA190 with the CA800</t>
  </si>
  <si>
    <r>
      <rPr>
        <b/>
        <sz val="11"/>
        <color rgb="FF0000FF"/>
        <rFont val="Calibri"/>
        <family val="2"/>
        <scheme val="minor"/>
      </rPr>
      <t>Prior</t>
    </r>
    <r>
      <rPr>
        <sz val="11"/>
        <rFont val="Calibri"/>
        <family val="2"/>
        <scheme val="minor"/>
      </rPr>
      <t xml:space="preserve"> </t>
    </r>
    <r>
      <rPr>
        <b/>
        <sz val="11"/>
        <color rgb="FF0000FF"/>
        <rFont val="Calibri"/>
        <family val="2"/>
        <scheme val="minor"/>
      </rPr>
      <t>AA190 CalWORKs Assistance</t>
    </r>
    <r>
      <rPr>
        <sz val="11"/>
        <rFont val="Calibri"/>
        <family val="2"/>
        <scheme val="minor"/>
      </rPr>
      <t>- the one that contains the advance information for the expenditure month of the current AA190</t>
    </r>
  </si>
  <si>
    <t>Ensure that the "Less: Advances" amounts and CalWORKs MOE Est on the AA190 match with the Advances on the prior AA190</t>
  </si>
  <si>
    <t>AA190 Entry</t>
  </si>
  <si>
    <t>Funding Entry</t>
  </si>
  <si>
    <t>Enter the receipt amounts in highlighted portion of appropriate section.  For CalWORKs MOE and FSS growth, add the growth amount to the monthly receipt line on the month growth was received</t>
  </si>
  <si>
    <r>
      <t xml:space="preserve">Family Support: If current receipts are being used to fund the Single Allocation (See CalWORKs </t>
    </r>
    <r>
      <rPr>
        <b/>
        <sz val="11"/>
        <color rgb="FF000000"/>
        <rFont val="Calibri"/>
        <family val="2"/>
      </rPr>
      <t xml:space="preserve">Admin </t>
    </r>
    <r>
      <rPr>
        <sz val="11"/>
        <color rgb="FF000000"/>
        <rFont val="Calibri"/>
        <family val="2"/>
      </rPr>
      <t>AA190), enter the offset amount in row 281</t>
    </r>
  </si>
  <si>
    <t>AB85 County Repayment: This section only applies to a few counties.  Enter in the month AB85 redirection was received (Oct 2017)</t>
  </si>
  <si>
    <r>
      <rPr>
        <b/>
        <sz val="11"/>
        <color rgb="FF0000FF"/>
        <rFont val="Calibri"/>
        <family val="2"/>
        <scheme val="minor"/>
      </rPr>
      <t xml:space="preserve">CA800AutomatedAsstClaim; CA800ARC_Claim; SafetyNetDrugFleeing Felon - </t>
    </r>
    <r>
      <rPr>
        <sz val="11"/>
        <rFont val="Calibri"/>
        <family val="2"/>
        <scheme val="minor"/>
      </rPr>
      <t>for the Expenditure Month for CalWORKs-related aid codes</t>
    </r>
  </si>
  <si>
    <t>Go to the State Apportionment website (link provided on line 268 of the workbook) and choose the appropriate Fiscal Year.  Note: you may need to go to prior year for July and August.</t>
  </si>
  <si>
    <r>
      <t>INSTRUCTIONS</t>
    </r>
    <r>
      <rPr>
        <sz val="11"/>
        <rFont val="Calibri"/>
        <family val="2"/>
        <scheme val="minor"/>
      </rPr>
      <t xml:space="preserve"> (Screenshots provided in subsequent pages)</t>
    </r>
  </si>
  <si>
    <t>AA190 Advances Reconciliation</t>
  </si>
  <si>
    <t>Each set of color-coded rows represent one AA190; Each tab contains columns July - June (one Fiscal Year) and rows PY June - August (next FY).  Jun, Jul, &amp; Aug are entered in 2 tabs, under approp col.</t>
  </si>
  <si>
    <r>
      <rPr>
        <i/>
        <sz val="11"/>
        <rFont val="Calibri"/>
        <family val="2"/>
        <scheme val="minor"/>
      </rPr>
      <t>i.e. AA190 7/31/17 contains Aug 17 Advances &amp; May 17 Adj</t>
    </r>
    <r>
      <rPr>
        <sz val="11"/>
        <rFont val="Calibri"/>
        <family val="2"/>
        <scheme val="minor"/>
      </rPr>
      <t>:</t>
    </r>
    <r>
      <rPr>
        <b/>
        <sz val="11"/>
        <rFont val="Calibri"/>
        <family val="2"/>
        <scheme val="minor"/>
      </rPr>
      <t xml:space="preserve"> Enter Aug Adv in tab FY2017-18</t>
    </r>
    <r>
      <rPr>
        <sz val="11"/>
        <rFont val="Calibri"/>
        <family val="2"/>
        <scheme val="minor"/>
      </rPr>
      <t xml:space="preserve">; July (top), Aug-17 col </t>
    </r>
    <r>
      <rPr>
        <b/>
        <sz val="11"/>
        <rFont val="Calibri"/>
        <family val="2"/>
        <scheme val="minor"/>
      </rPr>
      <t>[cell H25]</t>
    </r>
    <r>
      <rPr>
        <sz val="11"/>
        <rFont val="Calibri"/>
        <family val="2"/>
        <scheme val="minor"/>
      </rPr>
      <t xml:space="preserve">. </t>
    </r>
    <r>
      <rPr>
        <b/>
        <sz val="11"/>
        <rFont val="Calibri"/>
        <family val="2"/>
        <scheme val="minor"/>
      </rPr>
      <t>Enter Adjustments in tab FY2016-17</t>
    </r>
    <r>
      <rPr>
        <sz val="11"/>
        <rFont val="Calibri"/>
        <family val="2"/>
        <scheme val="minor"/>
      </rPr>
      <t>, bottom July [colQ,rows 206-218]</t>
    </r>
  </si>
  <si>
    <r>
      <t xml:space="preserve">For AA190's received after Aug of the following year, enter the amount in the "MISC ADJ FROM FUTURE AA190". i.e. 10/31/17 AA190 has FSS Recoup for 12/15, enter in </t>
    </r>
    <r>
      <rPr>
        <b/>
        <sz val="10.5"/>
        <color rgb="FF000000"/>
        <rFont val="Calibri"/>
        <family val="2"/>
      </rPr>
      <t>FY2015-16</t>
    </r>
    <r>
      <rPr>
        <sz val="10.5"/>
        <color rgb="FF000000"/>
        <rFont val="Calibri"/>
        <family val="2"/>
      </rPr>
      <t xml:space="preserve"> Dec-15 FSS Defer/Recoup </t>
    </r>
    <r>
      <rPr>
        <b/>
        <sz val="10.5"/>
        <color rgb="FF000000"/>
        <rFont val="Calibri"/>
        <family val="2"/>
      </rPr>
      <t>[L243]</t>
    </r>
  </si>
  <si>
    <t>Enter all of the amounts (or totals) on page 1 of the AA190 EXCEPT "Actual Expenditures" and "Less Advances" portion, using below guidelines.</t>
  </si>
  <si>
    <t>Enter Amounts under the row type and month-year column as specified in AA190.  The rows are color-coded based on funding type.  i.e. CWKS MOE Subacct act 07/17 goes under CWKS MOE Act Jul-17</t>
  </si>
  <si>
    <t>Growth: Enter CWKS MOE and Family Support Growth on the month growth was received (usually Oct - Dec of following FY).  Enter CPFSS Growth on the same month as the Expenditure on AA190</t>
  </si>
  <si>
    <r>
      <rPr>
        <b/>
        <sz val="11"/>
        <color rgb="FF0000FF"/>
        <rFont val="Calibri"/>
        <family val="2"/>
        <scheme val="minor"/>
      </rPr>
      <t>Other County-specific special funding used to fund CalWORKs Assistance</t>
    </r>
    <r>
      <rPr>
        <sz val="11"/>
        <rFont val="Calibri"/>
        <family val="2"/>
        <scheme val="minor"/>
      </rPr>
      <t xml:space="preserve"> (i.e. AB85 Redirection)</t>
    </r>
  </si>
  <si>
    <t>FY2022-23</t>
  </si>
  <si>
    <t>FY2021-22</t>
  </si>
  <si>
    <t>FY2020-21</t>
  </si>
  <si>
    <t>FY2019-20</t>
  </si>
  <si>
    <t>FY2018-19</t>
  </si>
  <si>
    <t>FY2017-18</t>
  </si>
  <si>
    <t>FY2016-17</t>
  </si>
  <si>
    <t>FY2015-16</t>
  </si>
  <si>
    <t>FY2014-15</t>
  </si>
  <si>
    <t>FY2013-14</t>
  </si>
  <si>
    <t>CALWORKS ASSISTANCE - AA190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</si>
</sst>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_(* #,##0.00_);_(* \(#,##0.00\);_(* &quot;-&quot;??_);_(@_)"/>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theme="10"/>
      <name val="Arial"/>
      <family val="2"/>
    </font>
    <font>
      <sz val="10"/>
      <name val="Calibri"/>
      <family val="2"/>
      <scheme val="minor"/>
    </font>
    <font>
      <b/>
      <sz val="10"/>
      <name val="Calibri"/>
      <family val="2"/>
      <scheme val="minor"/>
    </font>
    <font>
      <b/>
      <sz val="10"/>
      <color indexed="12"/>
      <name val="Calibri"/>
      <family val="2"/>
      <scheme val="minor"/>
    </font>
    <font>
      <b/>
      <sz val="15"/>
      <name val="Calibri"/>
      <family val="2"/>
      <scheme val="minor"/>
    </font>
    <font>
      <sz val="8"/>
      <color indexed="16"/>
      <name val="Calibri"/>
      <family val="2"/>
      <scheme val="minor"/>
    </font>
    <font>
      <b/>
      <sz val="8"/>
      <color indexed="16"/>
      <name val="Calibri"/>
      <family val="2"/>
      <scheme val="minor"/>
    </font>
    <font>
      <b/>
      <sz val="15"/>
      <color indexed="16"/>
      <name val="Calibri"/>
      <family val="2"/>
      <scheme val="minor"/>
    </font>
    <font>
      <b/>
      <sz val="12"/>
      <color indexed="12"/>
      <name val="Calibri"/>
      <family val="2"/>
      <scheme val="minor"/>
    </font>
    <font>
      <b/>
      <sz val="9"/>
      <name val="Calibri"/>
      <family val="2"/>
      <scheme val="minor"/>
    </font>
    <font>
      <b/>
      <sz val="12"/>
      <name val="Calibri"/>
      <family val="2"/>
      <scheme val="minor"/>
    </font>
    <font>
      <b/>
      <sz val="8"/>
      <name val="Calibri"/>
      <family val="2"/>
      <scheme val="minor"/>
    </font>
    <font>
      <b/>
      <sz val="8"/>
      <color indexed="12"/>
      <name val="Calibri"/>
      <family val="2"/>
      <scheme val="minor"/>
    </font>
    <font>
      <b/>
      <sz val="10"/>
      <color indexed="10"/>
      <name val="Calibri"/>
      <family val="2"/>
      <scheme val="minor"/>
    </font>
    <font>
      <b/>
      <sz val="12"/>
      <color rgb="FFFF0000"/>
      <name val="Calibri"/>
      <family val="2"/>
      <scheme val="minor"/>
    </font>
    <font>
      <sz val="8"/>
      <name val="Calibri"/>
      <family val="2"/>
      <scheme val="minor"/>
    </font>
    <font>
      <b/>
      <sz val="18"/>
      <color indexed="12"/>
      <name val="Calibri"/>
      <family val="2"/>
      <scheme val="minor"/>
    </font>
    <font>
      <sz val="9"/>
      <color indexed="12"/>
      <name val="Calibri"/>
      <family val="2"/>
      <scheme val="minor"/>
    </font>
    <font>
      <sz val="9"/>
      <name val="Calibri"/>
      <family val="2"/>
      <scheme val="minor"/>
    </font>
    <font>
      <sz val="10"/>
      <name val="Berlin Sans FB"/>
      <family val="2"/>
    </font>
    <font>
      <b/>
      <sz val="12"/>
      <color theme="6" tint="-0.499984740745262"/>
      <name val="Calibri"/>
      <family val="2"/>
      <scheme val="minor"/>
    </font>
    <font>
      <b/>
      <sz val="12"/>
      <color theme="9" tint="-0.249977111117893"/>
      <name val="Calibri"/>
      <family val="2"/>
      <scheme val="minor"/>
    </font>
    <font>
      <b/>
      <sz val="10"/>
      <color theme="6" tint="-0.499984740745262"/>
      <name val="Calibri"/>
      <family val="2"/>
      <scheme val="minor"/>
    </font>
    <font>
      <sz val="10"/>
      <color rgb="FFFF0000"/>
      <name val="Calibri"/>
      <family val="2"/>
      <scheme val="minor"/>
    </font>
    <font>
      <b/>
      <sz val="9"/>
      <color rgb="FFFF0000"/>
      <name val="Calibri"/>
      <family val="2"/>
      <scheme val="minor"/>
    </font>
    <font>
      <sz val="8"/>
      <color rgb="FFFF0000"/>
      <name val="Calibri"/>
      <family val="2"/>
      <scheme val="minor"/>
    </font>
    <font>
      <b/>
      <sz val="10"/>
      <color rgb="FF0000FF"/>
      <name val="Calibri"/>
      <family val="2"/>
      <scheme val="minor"/>
    </font>
    <font>
      <b/>
      <sz val="14"/>
      <color rgb="FF242729"/>
      <name val="Calibri"/>
      <family val="2"/>
    </font>
    <font>
      <b/>
      <sz val="14"/>
      <color indexed="63"/>
      <name val="Calibri"/>
      <family val="2"/>
    </font>
    <font>
      <b/>
      <sz val="10"/>
      <color theme="1"/>
      <name val="Calibri"/>
      <family val="2"/>
      <scheme val="minor"/>
    </font>
    <font>
      <b/>
      <u/>
      <sz val="10"/>
      <name val="Calibri"/>
      <family val="2"/>
      <scheme val="minor"/>
    </font>
    <font>
      <b/>
      <sz val="11"/>
      <name val="Calibri"/>
      <family val="2"/>
      <scheme val="minor"/>
    </font>
    <font>
      <sz val="11"/>
      <name val="Calibri"/>
      <family val="2"/>
      <scheme val="minor"/>
    </font>
    <font>
      <b/>
      <sz val="11"/>
      <color rgb="FF0000FF"/>
      <name val="Calibri"/>
      <family val="2"/>
      <scheme val="minor"/>
    </font>
    <font>
      <sz val="11"/>
      <color rgb="FF000000"/>
      <name val="Calibri"/>
      <family val="2"/>
    </font>
    <font>
      <b/>
      <sz val="11"/>
      <color rgb="FF000000"/>
      <name val="Calibri"/>
      <family val="2"/>
    </font>
    <font>
      <i/>
      <sz val="11"/>
      <name val="Calibri"/>
      <family val="2"/>
      <scheme val="minor"/>
    </font>
    <font>
      <sz val="10.5"/>
      <color rgb="FF000000"/>
      <name val="Calibri"/>
      <family val="2"/>
    </font>
    <font>
      <b/>
      <sz val="10.5"/>
      <color rgb="FF000000"/>
      <name val="Calibri"/>
      <family val="2"/>
    </font>
  </fonts>
  <fills count="16">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C000"/>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2" tint="-0.249977111117893"/>
        <bgColor indexed="64"/>
      </patternFill>
    </fill>
  </fills>
  <borders count="1">
    <border>
      <left/>
      <right/>
      <top/>
      <bottom/>
      <diagonal/>
    </border>
  </borders>
  <cellStyleXfs count="12">
    <xf numFmtId="0" fontId="0" fillId="0" borderId="0"/>
    <xf numFmtId="165" fontId="4" fillId="0" borderId="0" applyFont="0" applyFill="0" applyBorder="0" applyAlignment="0" applyProtection="0"/>
    <xf numFmtId="165" fontId="4" fillId="0" borderId="0" applyFont="0" applyFill="0" applyBorder="0" applyAlignment="0" applyProtection="0"/>
    <xf numFmtId="0" fontId="3" fillId="0" borderId="0"/>
    <xf numFmtId="0" fontId="5" fillId="0" borderId="0"/>
    <xf numFmtId="0" fontId="2" fillId="0" borderId="0"/>
    <xf numFmtId="0" fontId="1" fillId="0" borderId="0"/>
    <xf numFmtId="0" fontId="6" fillId="0" borderId="0" applyNumberFormat="0" applyFill="0" applyBorder="0" applyAlignment="0" applyProtection="0"/>
    <xf numFmtId="0" fontId="4" fillId="0" borderId="0"/>
    <xf numFmtId="165" fontId="25" fillId="0" borderId="0" applyFont="0" applyFill="0" applyBorder="0" applyAlignment="0" applyProtection="0"/>
    <xf numFmtId="0" fontId="25" fillId="0" borderId="0"/>
    <xf numFmtId="164" fontId="4" fillId="0" borderId="0" applyFont="0" applyFill="0" applyBorder="0" applyAlignment="0" applyProtection="0"/>
  </cellStyleXfs>
  <cellXfs count="126">
    <xf numFmtId="0" fontId="0" fillId="0" borderId="0" xfId="0"/>
    <xf numFmtId="0" fontId="7" fillId="0" borderId="0" xfId="0" applyFont="1"/>
    <xf numFmtId="40" fontId="8" fillId="0" borderId="0" xfId="0" applyNumberFormat="1" applyFont="1" applyAlignment="1">
      <alignment horizontal="center"/>
    </xf>
    <xf numFmtId="40" fontId="8" fillId="0" borderId="0" xfId="1" applyNumberFormat="1" applyFont="1" applyAlignment="1">
      <alignment horizontal="center"/>
    </xf>
    <xf numFmtId="0" fontId="8" fillId="0" borderId="0" xfId="0" applyFont="1" applyAlignment="1">
      <alignment horizontal="center"/>
    </xf>
    <xf numFmtId="0" fontId="9" fillId="0" borderId="0" xfId="0" applyFont="1" applyFill="1"/>
    <xf numFmtId="0" fontId="9" fillId="0" borderId="0" xfId="0" applyFont="1"/>
    <xf numFmtId="0" fontId="7" fillId="0" borderId="0" xfId="0" applyFont="1" applyAlignment="1">
      <alignment horizontal="center"/>
    </xf>
    <xf numFmtId="0" fontId="7" fillId="0" borderId="0" xfId="0" applyFont="1" applyBorder="1"/>
    <xf numFmtId="0" fontId="9" fillId="0" borderId="0" xfId="0" applyFont="1" applyFill="1" applyBorder="1"/>
    <xf numFmtId="0" fontId="7" fillId="0" borderId="0" xfId="0" applyFont="1" applyBorder="1" applyAlignment="1">
      <alignment horizontal="center"/>
    </xf>
    <xf numFmtId="0" fontId="10" fillId="0" borderId="0" xfId="0" applyFont="1" applyBorder="1"/>
    <xf numFmtId="40" fontId="11" fillId="0" borderId="0" xfId="0" applyNumberFormat="1" applyFont="1" applyBorder="1"/>
    <xf numFmtId="40" fontId="12" fillId="0" borderId="0" xfId="0" applyNumberFormat="1" applyFont="1" applyBorder="1"/>
    <xf numFmtId="40" fontId="12" fillId="0" borderId="0" xfId="0" applyNumberFormat="1" applyFont="1" applyBorder="1" applyAlignment="1">
      <alignment horizontal="center"/>
    </xf>
    <xf numFmtId="40" fontId="13" fillId="0" borderId="0" xfId="0" applyNumberFormat="1" applyFont="1" applyBorder="1"/>
    <xf numFmtId="40" fontId="8" fillId="0" borderId="0" xfId="1" applyNumberFormat="1" applyFont="1" applyFill="1" applyAlignment="1">
      <alignment horizontal="center"/>
    </xf>
    <xf numFmtId="40" fontId="8" fillId="5" borderId="0" xfId="1" applyNumberFormat="1" applyFont="1" applyFill="1" applyAlignment="1">
      <alignment horizontal="center"/>
    </xf>
    <xf numFmtId="40" fontId="7" fillId="0" borderId="0" xfId="0" applyNumberFormat="1" applyFont="1" applyFill="1" applyBorder="1" applyAlignment="1">
      <alignment horizontal="right"/>
    </xf>
    <xf numFmtId="40" fontId="7" fillId="0" borderId="0" xfId="0" applyNumberFormat="1" applyFont="1" applyFill="1" applyBorder="1" applyAlignment="1"/>
    <xf numFmtId="40" fontId="14" fillId="0" borderId="0" xfId="0" applyNumberFormat="1" applyFont="1" applyBorder="1" applyAlignment="1">
      <alignment horizontal="left"/>
    </xf>
    <xf numFmtId="49" fontId="9" fillId="0" borderId="0" xfId="0" applyNumberFormat="1" applyFont="1" applyFill="1"/>
    <xf numFmtId="40" fontId="15" fillId="5" borderId="0" xfId="1" applyNumberFormat="1" applyFont="1" applyFill="1" applyAlignment="1">
      <alignment horizontal="center"/>
    </xf>
    <xf numFmtId="0" fontId="8" fillId="5" borderId="0" xfId="0" applyFont="1" applyFill="1" applyAlignment="1">
      <alignment horizontal="center"/>
    </xf>
    <xf numFmtId="40" fontId="12" fillId="0" borderId="0" xfId="1" applyNumberFormat="1" applyFont="1" applyBorder="1" applyAlignment="1">
      <alignment horizontal="center"/>
    </xf>
    <xf numFmtId="49" fontId="12" fillId="0" borderId="0" xfId="0" applyNumberFormat="1" applyFont="1" applyBorder="1" applyAlignment="1">
      <alignment horizontal="center"/>
    </xf>
    <xf numFmtId="40" fontId="8" fillId="0" borderId="0" xfId="0" applyNumberFormat="1" applyFont="1" applyBorder="1"/>
    <xf numFmtId="40" fontId="9" fillId="0" borderId="0" xfId="0" applyNumberFormat="1" applyFont="1" applyFill="1" applyBorder="1"/>
    <xf numFmtId="17" fontId="8" fillId="0" borderId="0" xfId="0" applyNumberFormat="1" applyFont="1" applyAlignment="1">
      <alignment horizontal="center"/>
    </xf>
    <xf numFmtId="40" fontId="8" fillId="0" borderId="0" xfId="1" applyNumberFormat="1" applyFont="1" applyFill="1" applyBorder="1" applyAlignment="1">
      <alignment horizontal="center"/>
    </xf>
    <xf numFmtId="40" fontId="8" fillId="6" borderId="0" xfId="1" applyNumberFormat="1" applyFont="1" applyFill="1" applyAlignment="1">
      <alignment horizontal="center"/>
    </xf>
    <xf numFmtId="40" fontId="8" fillId="8" borderId="0" xfId="1" applyNumberFormat="1" applyFont="1" applyFill="1" applyAlignment="1">
      <alignment horizontal="center"/>
    </xf>
    <xf numFmtId="40" fontId="15" fillId="8" borderId="0" xfId="1" applyNumberFormat="1" applyFont="1" applyFill="1" applyAlignment="1">
      <alignment horizontal="center"/>
    </xf>
    <xf numFmtId="0" fontId="8" fillId="8" borderId="0" xfId="0" applyFont="1" applyFill="1" applyAlignment="1">
      <alignment horizontal="center"/>
    </xf>
    <xf numFmtId="0" fontId="16" fillId="0" borderId="0" xfId="0" applyFont="1" applyFill="1" applyAlignment="1"/>
    <xf numFmtId="0" fontId="17" fillId="0" borderId="0" xfId="0" applyFont="1" applyAlignment="1">
      <alignment horizontal="center" wrapText="1"/>
    </xf>
    <xf numFmtId="0" fontId="18" fillId="0" borderId="0" xfId="0" applyFont="1"/>
    <xf numFmtId="0" fontId="18" fillId="0" borderId="0" xfId="0" applyFont="1" applyFill="1"/>
    <xf numFmtId="40" fontId="15" fillId="0" borderId="0" xfId="0" applyNumberFormat="1" applyFont="1" applyAlignment="1">
      <alignment horizontal="center"/>
    </xf>
    <xf numFmtId="40" fontId="15" fillId="0" borderId="0" xfId="1" applyNumberFormat="1" applyFont="1" applyAlignment="1">
      <alignment horizontal="center"/>
    </xf>
    <xf numFmtId="0" fontId="19" fillId="0" borderId="0" xfId="0" applyFont="1" applyAlignment="1">
      <alignment horizontal="center"/>
    </xf>
    <xf numFmtId="49" fontId="9" fillId="0" borderId="0" xfId="0" applyNumberFormat="1" applyFont="1"/>
    <xf numFmtId="0" fontId="7" fillId="0" borderId="0" xfId="0" applyFont="1" applyFill="1"/>
    <xf numFmtId="0" fontId="7" fillId="0" borderId="0" xfId="0" applyFont="1" applyFill="1" applyAlignment="1">
      <alignment horizontal="center"/>
    </xf>
    <xf numFmtId="40" fontId="15" fillId="0" borderId="0" xfId="1" applyNumberFormat="1" applyFont="1" applyFill="1" applyAlignment="1">
      <alignment horizontal="center"/>
    </xf>
    <xf numFmtId="40" fontId="8" fillId="3" borderId="0" xfId="1" applyNumberFormat="1" applyFont="1" applyFill="1" applyAlignment="1">
      <alignment horizontal="center"/>
    </xf>
    <xf numFmtId="0" fontId="7" fillId="0" borderId="0" xfId="0" applyFont="1" applyFill="1" applyBorder="1"/>
    <xf numFmtId="14" fontId="7" fillId="0" borderId="0" xfId="0" applyNumberFormat="1" applyFont="1" applyAlignment="1">
      <alignment horizontal="center"/>
    </xf>
    <xf numFmtId="165" fontId="20" fillId="0" borderId="0" xfId="1" applyFont="1" applyFill="1" applyBorder="1" applyAlignment="1"/>
    <xf numFmtId="0" fontId="21" fillId="0" borderId="0" xfId="0" applyFont="1" applyFill="1" applyAlignment="1">
      <alignment horizontal="center"/>
    </xf>
    <xf numFmtId="14" fontId="17" fillId="0" borderId="0" xfId="0" applyNumberFormat="1" applyFont="1" applyAlignment="1">
      <alignment horizontal="center"/>
    </xf>
    <xf numFmtId="0" fontId="7" fillId="0" borderId="0" xfId="0" applyFont="1" applyFill="1" applyBorder="1" applyAlignment="1">
      <alignment horizontal="center"/>
    </xf>
    <xf numFmtId="14" fontId="15" fillId="0" borderId="0" xfId="1" applyNumberFormat="1" applyFont="1" applyFill="1" applyBorder="1" applyAlignment="1">
      <alignment horizontal="center"/>
    </xf>
    <xf numFmtId="14" fontId="7" fillId="0" borderId="0" xfId="0" applyNumberFormat="1" applyFont="1" applyBorder="1" applyAlignment="1">
      <alignment horizontal="center"/>
    </xf>
    <xf numFmtId="14" fontId="15" fillId="0" borderId="0" xfId="0" applyNumberFormat="1" applyFont="1" applyBorder="1" applyAlignment="1">
      <alignment horizontal="center"/>
    </xf>
    <xf numFmtId="0" fontId="15" fillId="0" borderId="0" xfId="0" applyFont="1" applyBorder="1" applyAlignment="1">
      <alignment horizontal="center"/>
    </xf>
    <xf numFmtId="14" fontId="17" fillId="0" borderId="0" xfId="0" applyNumberFormat="1" applyFont="1" applyBorder="1" applyAlignment="1">
      <alignment horizontal="center"/>
    </xf>
    <xf numFmtId="14" fontId="17" fillId="0" borderId="0" xfId="1" applyNumberFormat="1" applyFont="1" applyFill="1" applyBorder="1" applyAlignment="1">
      <alignment horizontal="center"/>
    </xf>
    <xf numFmtId="40" fontId="15" fillId="0" borderId="0" xfId="1" applyNumberFormat="1" applyFont="1" applyFill="1" applyBorder="1" applyAlignment="1">
      <alignment horizontal="center"/>
    </xf>
    <xf numFmtId="0" fontId="8" fillId="0" borderId="0" xfId="0" applyFont="1" applyFill="1" applyAlignment="1">
      <alignment horizontal="center"/>
    </xf>
    <xf numFmtId="165" fontId="7" fillId="0" borderId="0" xfId="1" applyFont="1" applyBorder="1" applyAlignment="1">
      <alignment horizontal="center"/>
    </xf>
    <xf numFmtId="165" fontId="7" fillId="0" borderId="0" xfId="1" applyFont="1" applyFill="1" applyBorder="1" applyAlignment="1">
      <alignment horizontal="center"/>
    </xf>
    <xf numFmtId="0" fontId="9" fillId="0" borderId="0" xfId="0" applyFont="1" applyAlignment="1">
      <alignment horizontal="right"/>
    </xf>
    <xf numFmtId="49" fontId="23" fillId="5" borderId="0" xfId="0" applyNumberFormat="1" applyFont="1" applyFill="1"/>
    <xf numFmtId="0" fontId="24" fillId="0" borderId="0" xfId="0" applyFont="1"/>
    <xf numFmtId="40" fontId="24" fillId="0" borderId="0" xfId="0" applyNumberFormat="1" applyFont="1" applyFill="1"/>
    <xf numFmtId="0" fontId="24" fillId="0" borderId="0" xfId="0" applyFont="1" applyFill="1"/>
    <xf numFmtId="0" fontId="15" fillId="0" borderId="0" xfId="0" applyFont="1" applyAlignment="1">
      <alignment horizontal="center"/>
    </xf>
    <xf numFmtId="40" fontId="8" fillId="9" borderId="0" xfId="1" applyNumberFormat="1" applyFont="1" applyFill="1" applyAlignment="1">
      <alignment horizontal="center"/>
    </xf>
    <xf numFmtId="49" fontId="9" fillId="0" borderId="0" xfId="0" applyNumberFormat="1" applyFont="1" applyFill="1" applyAlignment="1">
      <alignment horizontal="center"/>
    </xf>
    <xf numFmtId="40" fontId="15" fillId="7" borderId="0" xfId="0" applyNumberFormat="1" applyFont="1" applyFill="1"/>
    <xf numFmtId="0" fontId="23" fillId="2" borderId="0" xfId="0" applyFont="1" applyFill="1" applyBorder="1" applyAlignment="1">
      <alignment horizontal="right"/>
    </xf>
    <xf numFmtId="49" fontId="23" fillId="3" borderId="0" xfId="0" applyNumberFormat="1" applyFont="1" applyFill="1" applyAlignment="1">
      <alignment horizontal="right"/>
    </xf>
    <xf numFmtId="49" fontId="23" fillId="6" borderId="0" xfId="0" applyNumberFormat="1" applyFont="1" applyFill="1" applyAlignment="1">
      <alignment horizontal="right"/>
    </xf>
    <xf numFmtId="49" fontId="23" fillId="5" borderId="0" xfId="0" applyNumberFormat="1" applyFont="1" applyFill="1" applyAlignment="1">
      <alignment horizontal="right"/>
    </xf>
    <xf numFmtId="0" fontId="23" fillId="9" borderId="0" xfId="0" applyFont="1" applyFill="1" applyBorder="1" applyAlignment="1">
      <alignment horizontal="right"/>
    </xf>
    <xf numFmtId="49" fontId="23" fillId="9" borderId="0" xfId="0" applyNumberFormat="1" applyFont="1" applyFill="1" applyAlignment="1">
      <alignment horizontal="right"/>
    </xf>
    <xf numFmtId="49" fontId="23" fillId="10" borderId="0" xfId="0" applyNumberFormat="1" applyFont="1" applyFill="1" applyAlignment="1">
      <alignment horizontal="right"/>
    </xf>
    <xf numFmtId="40" fontId="8" fillId="10" borderId="0" xfId="1" applyNumberFormat="1" applyFont="1" applyFill="1" applyAlignment="1">
      <alignment horizontal="center"/>
    </xf>
    <xf numFmtId="49" fontId="23" fillId="11" borderId="0" xfId="0" applyNumberFormat="1" applyFont="1" applyFill="1" applyAlignment="1">
      <alignment horizontal="right"/>
    </xf>
    <xf numFmtId="40" fontId="8" fillId="11" borderId="0" xfId="1" applyNumberFormat="1" applyFont="1" applyFill="1" applyAlignment="1">
      <alignment horizontal="center"/>
    </xf>
    <xf numFmtId="14" fontId="17" fillId="0" borderId="0" xfId="0" applyNumberFormat="1" applyFont="1" applyBorder="1" applyAlignment="1">
      <alignment horizontal="right"/>
    </xf>
    <xf numFmtId="40" fontId="14" fillId="0" borderId="0" xfId="0" applyNumberFormat="1" applyFont="1" applyBorder="1" applyAlignment="1">
      <alignment horizontal="center"/>
    </xf>
    <xf numFmtId="40" fontId="14" fillId="0" borderId="0" xfId="0" applyNumberFormat="1" applyFont="1" applyBorder="1" applyAlignment="1">
      <alignment horizontal="center"/>
    </xf>
    <xf numFmtId="49" fontId="23" fillId="8" borderId="0" xfId="0" applyNumberFormat="1" applyFont="1" applyFill="1" applyAlignment="1">
      <alignment horizontal="right"/>
    </xf>
    <xf numFmtId="40" fontId="8" fillId="4" borderId="0" xfId="1" applyNumberFormat="1" applyFont="1" applyFill="1" applyAlignment="1">
      <alignment horizontal="center"/>
    </xf>
    <xf numFmtId="40" fontId="26" fillId="0" borderId="0" xfId="0" applyNumberFormat="1" applyFont="1" applyBorder="1" applyAlignment="1">
      <alignment horizontal="center"/>
    </xf>
    <xf numFmtId="40" fontId="27" fillId="0" borderId="0" xfId="0" applyNumberFormat="1" applyFont="1" applyBorder="1" applyAlignment="1">
      <alignment horizontal="left"/>
    </xf>
    <xf numFmtId="40" fontId="22" fillId="0" borderId="0" xfId="0" applyNumberFormat="1" applyFont="1" applyBorder="1" applyAlignment="1">
      <alignment horizontal="left"/>
    </xf>
    <xf numFmtId="0" fontId="8" fillId="0" borderId="0" xfId="0" applyFont="1" applyAlignment="1">
      <alignment horizontal="left" wrapText="1"/>
    </xf>
    <xf numFmtId="40" fontId="22" fillId="0" borderId="0" xfId="0" applyNumberFormat="1" applyFont="1" applyBorder="1" applyAlignment="1">
      <alignment horizontal="right"/>
    </xf>
    <xf numFmtId="0" fontId="8" fillId="0" borderId="0" xfId="0" applyFont="1" applyAlignment="1">
      <alignment horizontal="center" wrapText="1"/>
    </xf>
    <xf numFmtId="0" fontId="28" fillId="0" borderId="0" xfId="0" applyFont="1" applyAlignment="1">
      <alignment horizontal="right"/>
    </xf>
    <xf numFmtId="17" fontId="8" fillId="9" borderId="0" xfId="0" applyNumberFormat="1" applyFont="1" applyFill="1" applyAlignment="1">
      <alignment horizontal="center"/>
    </xf>
    <xf numFmtId="40" fontId="15" fillId="12" borderId="0" xfId="1" applyNumberFormat="1" applyFont="1" applyFill="1" applyAlignment="1">
      <alignment horizontal="center"/>
    </xf>
    <xf numFmtId="40" fontId="8" fillId="13" borderId="0" xfId="1" applyNumberFormat="1" applyFont="1" applyFill="1" applyAlignment="1">
      <alignment horizontal="center"/>
    </xf>
    <xf numFmtId="0" fontId="29" fillId="0" borderId="0" xfId="0" applyFont="1"/>
    <xf numFmtId="0" fontId="29" fillId="0" borderId="0" xfId="0" applyFont="1" applyFill="1"/>
    <xf numFmtId="0" fontId="29" fillId="0" borderId="0" xfId="0" applyFont="1" applyAlignment="1">
      <alignment horizontal="right"/>
    </xf>
    <xf numFmtId="0" fontId="29" fillId="0" borderId="0" xfId="0" applyFont="1" applyFill="1" applyBorder="1"/>
    <xf numFmtId="0" fontId="29" fillId="0" borderId="0" xfId="0" applyFont="1" applyBorder="1"/>
    <xf numFmtId="40" fontId="29" fillId="0" borderId="0" xfId="1" applyNumberFormat="1" applyFont="1" applyFill="1" applyBorder="1"/>
    <xf numFmtId="40" fontId="29" fillId="0" borderId="0" xfId="0" applyNumberFormat="1" applyFont="1" applyFill="1" applyBorder="1"/>
    <xf numFmtId="40" fontId="30" fillId="0" borderId="0" xfId="1" applyNumberFormat="1" applyFont="1" applyFill="1" applyBorder="1" applyAlignment="1">
      <alignment horizontal="center"/>
    </xf>
    <xf numFmtId="40" fontId="29" fillId="0" borderId="0" xfId="0" applyNumberFormat="1" applyFont="1" applyBorder="1"/>
    <xf numFmtId="0" fontId="29" fillId="0" borderId="0" xfId="0" applyFont="1" applyFill="1" applyBorder="1" applyAlignment="1">
      <alignment horizontal="right"/>
    </xf>
    <xf numFmtId="40" fontId="31" fillId="0" borderId="0" xfId="0" applyNumberFormat="1" applyFont="1" applyBorder="1"/>
    <xf numFmtId="0" fontId="6" fillId="0" borderId="0" xfId="7" applyAlignment="1">
      <alignment horizontal="left"/>
    </xf>
    <xf numFmtId="0" fontId="8" fillId="0" borderId="0" xfId="0" applyFont="1" applyAlignment="1">
      <alignment horizontal="right"/>
    </xf>
    <xf numFmtId="40" fontId="7" fillId="0" borderId="0" xfId="0" applyNumberFormat="1" applyFont="1"/>
    <xf numFmtId="2" fontId="16" fillId="0" borderId="0" xfId="0" applyNumberFormat="1" applyFont="1" applyAlignment="1">
      <alignment horizontal="center"/>
    </xf>
    <xf numFmtId="0" fontId="7" fillId="0" borderId="0" xfId="0" applyFont="1" applyAlignment="1"/>
    <xf numFmtId="0" fontId="33" fillId="0" borderId="0" xfId="0" applyFont="1" applyAlignment="1">
      <alignment horizontal="center" vertical="center"/>
    </xf>
    <xf numFmtId="0" fontId="34" fillId="0" borderId="0" xfId="0" applyFont="1" applyAlignment="1">
      <alignment horizontal="center" vertical="center"/>
    </xf>
    <xf numFmtId="40" fontId="15" fillId="0" borderId="0" xfId="0" applyNumberFormat="1" applyFont="1" applyFill="1"/>
    <xf numFmtId="0" fontId="35" fillId="0" borderId="0" xfId="0" applyFont="1" applyAlignment="1">
      <alignment horizontal="right"/>
    </xf>
    <xf numFmtId="40" fontId="8" fillId="15" borderId="0" xfId="0" applyNumberFormat="1" applyFont="1" applyFill="1" applyAlignment="1">
      <alignment horizontal="right"/>
    </xf>
    <xf numFmtId="0" fontId="8" fillId="14" borderId="0" xfId="0" applyFont="1" applyFill="1" applyAlignment="1">
      <alignment horizontal="right"/>
    </xf>
    <xf numFmtId="0" fontId="8" fillId="15" borderId="0" xfId="0" applyFont="1" applyFill="1" applyAlignment="1">
      <alignment horizontal="right"/>
    </xf>
    <xf numFmtId="40" fontId="8" fillId="14" borderId="0" xfId="0" applyNumberFormat="1" applyFont="1" applyFill="1" applyAlignment="1">
      <alignment horizontal="right"/>
    </xf>
    <xf numFmtId="0" fontId="37" fillId="0" borderId="0" xfId="0" applyFont="1"/>
    <xf numFmtId="0" fontId="38" fillId="0" borderId="0" xfId="0" applyFont="1"/>
    <xf numFmtId="2" fontId="37" fillId="0" borderId="0" xfId="0" applyNumberFormat="1" applyFont="1" applyAlignment="1">
      <alignment horizontal="center"/>
    </xf>
    <xf numFmtId="0" fontId="40" fillId="0" borderId="0" xfId="0" applyFont="1" applyAlignment="1">
      <alignment horizontal="left" vertical="center"/>
    </xf>
    <xf numFmtId="0" fontId="43" fillId="0" borderId="0" xfId="0" applyFont="1" applyAlignment="1">
      <alignment horizontal="left" vertical="center"/>
    </xf>
    <xf numFmtId="40" fontId="22" fillId="0" borderId="0" xfId="0" applyNumberFormat="1" applyFont="1" applyBorder="1" applyAlignment="1">
      <alignment horizontal="center"/>
    </xf>
  </cellXfs>
  <cellStyles count="12">
    <cellStyle name="Comma" xfId="1" builtinId="3"/>
    <cellStyle name="Comma 2" xfId="2"/>
    <cellStyle name="Comma 3" xfId="9"/>
    <cellStyle name="Currency 2" xfId="11"/>
    <cellStyle name="Hyperlink" xfId="7" builtinId="8"/>
    <cellStyle name="Normal" xfId="0" builtinId="0"/>
    <cellStyle name="Normal 2" xfId="3"/>
    <cellStyle name="Normal 2 2" xfId="5"/>
    <cellStyle name="Normal 2 2 2" xfId="6"/>
    <cellStyle name="Normal 3" xfId="4"/>
    <cellStyle name="Normal 3 2" xfId="8"/>
    <cellStyle name="Normal 9" xfId="10"/>
  </cellStyles>
  <dxfs count="0"/>
  <tableStyles count="0" defaultTableStyle="TableStyleMedium2" defaultPivotStyle="PivotStyleLight16"/>
  <colors>
    <mruColors>
      <color rgb="FF0000FF"/>
      <color rgb="FFFFFFCC"/>
      <color rgb="FFFFFFFF"/>
      <color rgb="FF0066FF"/>
      <color rgb="FF99CCFF"/>
      <color rgb="FF9966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179</xdr:row>
      <xdr:rowOff>0</xdr:rowOff>
    </xdr:from>
    <xdr:to>
      <xdr:col>8</xdr:col>
      <xdr:colOff>428625</xdr:colOff>
      <xdr:row>222</xdr:row>
      <xdr:rowOff>101962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7772400"/>
          <a:ext cx="5305425" cy="7064737"/>
        </a:xfrm>
        <a:prstGeom prst="rect">
          <a:avLst/>
        </a:prstGeom>
      </xdr:spPr>
    </xdr:pic>
    <xdr:clientData/>
  </xdr:twoCellAnchor>
  <xdr:twoCellAnchor editAs="oneCell">
    <xdr:from>
      <xdr:col>9</xdr:col>
      <xdr:colOff>76199</xdr:colOff>
      <xdr:row>182</xdr:row>
      <xdr:rowOff>146866</xdr:rowOff>
    </xdr:from>
    <xdr:to>
      <xdr:col>18</xdr:col>
      <xdr:colOff>494248</xdr:colOff>
      <xdr:row>194</xdr:row>
      <xdr:rowOff>9204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5562599" y="8405041"/>
          <a:ext cx="5904449" cy="1805438"/>
        </a:xfrm>
        <a:prstGeom prst="rect">
          <a:avLst/>
        </a:prstGeom>
      </xdr:spPr>
    </xdr:pic>
    <xdr:clientData/>
  </xdr:twoCellAnchor>
  <xdr:twoCellAnchor>
    <xdr:from>
      <xdr:col>1</xdr:col>
      <xdr:colOff>171450</xdr:colOff>
      <xdr:row>186</xdr:row>
      <xdr:rowOff>85726</xdr:rowOff>
    </xdr:from>
    <xdr:to>
      <xdr:col>9</xdr:col>
      <xdr:colOff>409575</xdr:colOff>
      <xdr:row>218</xdr:row>
      <xdr:rowOff>142875</xdr:rowOff>
    </xdr:to>
    <xdr:cxnSp macro="">
      <xdr:nvCxnSpPr>
        <xdr:cNvPr id="8" name="Straight Arrow Connector 7">
          <a:extLst>
            <a:ext uri="{FF2B5EF4-FFF2-40B4-BE49-F238E27FC236}">
              <a16:creationId xmlns:a16="http://schemas.microsoft.com/office/drawing/2014/main" id="{00000000-0008-0000-0000-000008000000}"/>
            </a:ext>
          </a:extLst>
        </xdr:cNvPr>
        <xdr:cNvCxnSpPr/>
      </xdr:nvCxnSpPr>
      <xdr:spPr>
        <a:xfrm flipV="1">
          <a:off x="781050" y="8991601"/>
          <a:ext cx="5114925" cy="52387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295275</xdr:colOff>
      <xdr:row>185</xdr:row>
      <xdr:rowOff>66675</xdr:rowOff>
    </xdr:from>
    <xdr:to>
      <xdr:col>9</xdr:col>
      <xdr:colOff>200025</xdr:colOff>
      <xdr:row>185</xdr:row>
      <xdr:rowOff>85725</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flipV="1">
          <a:off x="5172075" y="8810625"/>
          <a:ext cx="514350"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333375</xdr:colOff>
      <xdr:row>189</xdr:row>
      <xdr:rowOff>57150</xdr:rowOff>
    </xdr:from>
    <xdr:to>
      <xdr:col>4</xdr:col>
      <xdr:colOff>190500</xdr:colOff>
      <xdr:row>190</xdr:row>
      <xdr:rowOff>19050</xdr:rowOff>
    </xdr:to>
    <xdr:sp macro="" textlink="">
      <xdr:nvSpPr>
        <xdr:cNvPr id="11" name="Rounded Rectangle 10">
          <a:extLst>
            <a:ext uri="{FF2B5EF4-FFF2-40B4-BE49-F238E27FC236}">
              <a16:creationId xmlns:a16="http://schemas.microsoft.com/office/drawing/2014/main" id="{00000000-0008-0000-0000-00000B000000}"/>
            </a:ext>
          </a:extLst>
        </xdr:cNvPr>
        <xdr:cNvSpPr/>
      </xdr:nvSpPr>
      <xdr:spPr>
        <a:xfrm>
          <a:off x="2162175" y="1676400"/>
          <a:ext cx="466725" cy="123825"/>
        </a:xfrm>
        <a:prstGeom prst="round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514350</xdr:colOff>
      <xdr:row>192</xdr:row>
      <xdr:rowOff>9525</xdr:rowOff>
    </xdr:from>
    <xdr:to>
      <xdr:col>8</xdr:col>
      <xdr:colOff>371475</xdr:colOff>
      <xdr:row>192</xdr:row>
      <xdr:rowOff>133350</xdr:rowOff>
    </xdr:to>
    <xdr:sp macro="" textlink="">
      <xdr:nvSpPr>
        <xdr:cNvPr id="12" name="Rounded Rectangle 11">
          <a:extLst>
            <a:ext uri="{FF2B5EF4-FFF2-40B4-BE49-F238E27FC236}">
              <a16:creationId xmlns:a16="http://schemas.microsoft.com/office/drawing/2014/main" id="{00000000-0008-0000-0000-00000C000000}"/>
            </a:ext>
          </a:extLst>
        </xdr:cNvPr>
        <xdr:cNvSpPr/>
      </xdr:nvSpPr>
      <xdr:spPr>
        <a:xfrm>
          <a:off x="4781550" y="2114550"/>
          <a:ext cx="466725" cy="123825"/>
        </a:xfrm>
        <a:prstGeom prst="round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17</xdr:col>
      <xdr:colOff>533400</xdr:colOff>
      <xdr:row>184</xdr:row>
      <xdr:rowOff>28575</xdr:rowOff>
    </xdr:from>
    <xdr:to>
      <xdr:col>18</xdr:col>
      <xdr:colOff>457200</xdr:colOff>
      <xdr:row>189</xdr:row>
      <xdr:rowOff>57150</xdr:rowOff>
    </xdr:to>
    <xdr:sp macro="" textlink="">
      <xdr:nvSpPr>
        <xdr:cNvPr id="13" name="Rounded Rectangle 12">
          <a:extLst>
            <a:ext uri="{FF2B5EF4-FFF2-40B4-BE49-F238E27FC236}">
              <a16:creationId xmlns:a16="http://schemas.microsoft.com/office/drawing/2014/main" id="{00000000-0008-0000-0000-00000D000000}"/>
            </a:ext>
          </a:extLst>
        </xdr:cNvPr>
        <xdr:cNvSpPr/>
      </xdr:nvSpPr>
      <xdr:spPr>
        <a:xfrm>
          <a:off x="10896600" y="8610600"/>
          <a:ext cx="533400" cy="838200"/>
        </a:xfrm>
        <a:prstGeom prst="round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333375</xdr:colOff>
      <xdr:row>207</xdr:row>
      <xdr:rowOff>28576</xdr:rowOff>
    </xdr:from>
    <xdr:to>
      <xdr:col>4</xdr:col>
      <xdr:colOff>190500</xdr:colOff>
      <xdr:row>207</xdr:row>
      <xdr:rowOff>142876</xdr:rowOff>
    </xdr:to>
    <xdr:sp macro="" textlink="">
      <xdr:nvSpPr>
        <xdr:cNvPr id="14" name="Rounded Rectangle 13">
          <a:extLst>
            <a:ext uri="{FF2B5EF4-FFF2-40B4-BE49-F238E27FC236}">
              <a16:creationId xmlns:a16="http://schemas.microsoft.com/office/drawing/2014/main" id="{00000000-0008-0000-0000-00000E000000}"/>
            </a:ext>
          </a:extLst>
        </xdr:cNvPr>
        <xdr:cNvSpPr/>
      </xdr:nvSpPr>
      <xdr:spPr>
        <a:xfrm>
          <a:off x="2162175" y="12334876"/>
          <a:ext cx="466725" cy="114300"/>
        </a:xfrm>
        <a:prstGeom prst="round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495300</xdr:colOff>
      <xdr:row>207</xdr:row>
      <xdr:rowOff>19050</xdr:rowOff>
    </xdr:from>
    <xdr:to>
      <xdr:col>8</xdr:col>
      <xdr:colOff>352425</xdr:colOff>
      <xdr:row>207</xdr:row>
      <xdr:rowOff>142875</xdr:rowOff>
    </xdr:to>
    <xdr:sp macro="" textlink="">
      <xdr:nvSpPr>
        <xdr:cNvPr id="15" name="Rounded Rectangle 14">
          <a:extLst>
            <a:ext uri="{FF2B5EF4-FFF2-40B4-BE49-F238E27FC236}">
              <a16:creationId xmlns:a16="http://schemas.microsoft.com/office/drawing/2014/main" id="{00000000-0008-0000-0000-00000F000000}"/>
            </a:ext>
          </a:extLst>
        </xdr:cNvPr>
        <xdr:cNvSpPr/>
      </xdr:nvSpPr>
      <xdr:spPr>
        <a:xfrm>
          <a:off x="4762500" y="12325350"/>
          <a:ext cx="466725" cy="123825"/>
        </a:xfrm>
        <a:prstGeom prst="roundRect">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295275</xdr:colOff>
      <xdr:row>201</xdr:row>
      <xdr:rowOff>9525</xdr:rowOff>
    </xdr:from>
    <xdr:to>
      <xdr:col>4</xdr:col>
      <xdr:colOff>276225</xdr:colOff>
      <xdr:row>201</xdr:row>
      <xdr:rowOff>142875</xdr:rowOff>
    </xdr:to>
    <xdr:sp macro="" textlink="">
      <xdr:nvSpPr>
        <xdr:cNvPr id="16" name="Plaque 15">
          <a:extLst>
            <a:ext uri="{FF2B5EF4-FFF2-40B4-BE49-F238E27FC236}">
              <a16:creationId xmlns:a16="http://schemas.microsoft.com/office/drawing/2014/main" id="{00000000-0008-0000-0000-000010000000}"/>
            </a:ext>
          </a:extLst>
        </xdr:cNvPr>
        <xdr:cNvSpPr/>
      </xdr:nvSpPr>
      <xdr:spPr>
        <a:xfrm>
          <a:off x="2124075" y="3571875"/>
          <a:ext cx="590550" cy="133350"/>
        </a:xfrm>
        <a:prstGeom prst="plaqu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438150</xdr:colOff>
      <xdr:row>203</xdr:row>
      <xdr:rowOff>123825</xdr:rowOff>
    </xdr:from>
    <xdr:to>
      <xdr:col>8</xdr:col>
      <xdr:colOff>419100</xdr:colOff>
      <xdr:row>204</xdr:row>
      <xdr:rowOff>95250</xdr:rowOff>
    </xdr:to>
    <xdr:sp macro="" textlink="">
      <xdr:nvSpPr>
        <xdr:cNvPr id="17" name="Plaque 16">
          <a:extLst>
            <a:ext uri="{FF2B5EF4-FFF2-40B4-BE49-F238E27FC236}">
              <a16:creationId xmlns:a16="http://schemas.microsoft.com/office/drawing/2014/main" id="{00000000-0008-0000-0000-000011000000}"/>
            </a:ext>
          </a:extLst>
        </xdr:cNvPr>
        <xdr:cNvSpPr/>
      </xdr:nvSpPr>
      <xdr:spPr>
        <a:xfrm>
          <a:off x="4705350" y="4010025"/>
          <a:ext cx="590550" cy="133350"/>
        </a:xfrm>
        <a:prstGeom prst="plaqu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257175</xdr:colOff>
      <xdr:row>212</xdr:row>
      <xdr:rowOff>104775</xdr:rowOff>
    </xdr:from>
    <xdr:to>
      <xdr:col>4</xdr:col>
      <xdr:colOff>238125</xdr:colOff>
      <xdr:row>213</xdr:row>
      <xdr:rowOff>76200</xdr:rowOff>
    </xdr:to>
    <xdr:sp macro="" textlink="">
      <xdr:nvSpPr>
        <xdr:cNvPr id="18" name="Plaque 17">
          <a:extLst>
            <a:ext uri="{FF2B5EF4-FFF2-40B4-BE49-F238E27FC236}">
              <a16:creationId xmlns:a16="http://schemas.microsoft.com/office/drawing/2014/main" id="{00000000-0008-0000-0000-000012000000}"/>
            </a:ext>
          </a:extLst>
        </xdr:cNvPr>
        <xdr:cNvSpPr/>
      </xdr:nvSpPr>
      <xdr:spPr>
        <a:xfrm>
          <a:off x="2085975" y="5448300"/>
          <a:ext cx="590550" cy="133350"/>
        </a:xfrm>
        <a:prstGeom prst="plaqu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7</xdr:col>
      <xdr:colOff>400050</xdr:colOff>
      <xdr:row>212</xdr:row>
      <xdr:rowOff>95250</xdr:rowOff>
    </xdr:from>
    <xdr:to>
      <xdr:col>8</xdr:col>
      <xdr:colOff>381000</xdr:colOff>
      <xdr:row>213</xdr:row>
      <xdr:rowOff>66675</xdr:rowOff>
    </xdr:to>
    <xdr:sp macro="" textlink="">
      <xdr:nvSpPr>
        <xdr:cNvPr id="19" name="Plaque 18">
          <a:extLst>
            <a:ext uri="{FF2B5EF4-FFF2-40B4-BE49-F238E27FC236}">
              <a16:creationId xmlns:a16="http://schemas.microsoft.com/office/drawing/2014/main" id="{00000000-0008-0000-0000-000013000000}"/>
            </a:ext>
          </a:extLst>
        </xdr:cNvPr>
        <xdr:cNvSpPr/>
      </xdr:nvSpPr>
      <xdr:spPr>
        <a:xfrm>
          <a:off x="4667250" y="5438775"/>
          <a:ext cx="590550" cy="133350"/>
        </a:xfrm>
        <a:prstGeom prst="plaqu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428625</xdr:colOff>
      <xdr:row>185</xdr:row>
      <xdr:rowOff>9525</xdr:rowOff>
    </xdr:from>
    <xdr:to>
      <xdr:col>15</xdr:col>
      <xdr:colOff>409575</xdr:colOff>
      <xdr:row>185</xdr:row>
      <xdr:rowOff>142875</xdr:rowOff>
    </xdr:to>
    <xdr:sp macro="" textlink="">
      <xdr:nvSpPr>
        <xdr:cNvPr id="20" name="Plaque 19">
          <a:extLst>
            <a:ext uri="{FF2B5EF4-FFF2-40B4-BE49-F238E27FC236}">
              <a16:creationId xmlns:a16="http://schemas.microsoft.com/office/drawing/2014/main" id="{00000000-0008-0000-0000-000014000000}"/>
            </a:ext>
          </a:extLst>
        </xdr:cNvPr>
        <xdr:cNvSpPr/>
      </xdr:nvSpPr>
      <xdr:spPr>
        <a:xfrm>
          <a:off x="8963025" y="8753475"/>
          <a:ext cx="590550" cy="133350"/>
        </a:xfrm>
        <a:prstGeom prst="plaque">
          <a:avLst/>
        </a:prstGeom>
        <a:no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314325</xdr:colOff>
      <xdr:row>210</xdr:row>
      <xdr:rowOff>85725</xdr:rowOff>
    </xdr:from>
    <xdr:to>
      <xdr:col>4</xdr:col>
      <xdr:colOff>171450</xdr:colOff>
      <xdr:row>211</xdr:row>
      <xdr:rowOff>28575</xdr:rowOff>
    </xdr:to>
    <xdr:sp macro="" textlink="">
      <xdr:nvSpPr>
        <xdr:cNvPr id="21" name="Rounded Rectangle 20">
          <a:extLst>
            <a:ext uri="{FF2B5EF4-FFF2-40B4-BE49-F238E27FC236}">
              <a16:creationId xmlns:a16="http://schemas.microsoft.com/office/drawing/2014/main" id="{00000000-0008-0000-0000-000015000000}"/>
            </a:ext>
          </a:extLst>
        </xdr:cNvPr>
        <xdr:cNvSpPr/>
      </xdr:nvSpPr>
      <xdr:spPr>
        <a:xfrm>
          <a:off x="2143125" y="5105400"/>
          <a:ext cx="466725" cy="104775"/>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7</xdr:col>
      <xdr:colOff>542925</xdr:colOff>
      <xdr:row>210</xdr:row>
      <xdr:rowOff>85725</xdr:rowOff>
    </xdr:from>
    <xdr:to>
      <xdr:col>8</xdr:col>
      <xdr:colOff>400050</xdr:colOff>
      <xdr:row>211</xdr:row>
      <xdr:rowOff>28575</xdr:rowOff>
    </xdr:to>
    <xdr:sp macro="" textlink="">
      <xdr:nvSpPr>
        <xdr:cNvPr id="22" name="Rounded Rectangle 21">
          <a:extLst>
            <a:ext uri="{FF2B5EF4-FFF2-40B4-BE49-F238E27FC236}">
              <a16:creationId xmlns:a16="http://schemas.microsoft.com/office/drawing/2014/main" id="{00000000-0008-0000-0000-000016000000}"/>
            </a:ext>
          </a:extLst>
        </xdr:cNvPr>
        <xdr:cNvSpPr/>
      </xdr:nvSpPr>
      <xdr:spPr>
        <a:xfrm>
          <a:off x="4810125" y="5105400"/>
          <a:ext cx="466725" cy="104775"/>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11</xdr:col>
      <xdr:colOff>419100</xdr:colOff>
      <xdr:row>186</xdr:row>
      <xdr:rowOff>142875</xdr:rowOff>
    </xdr:from>
    <xdr:to>
      <xdr:col>12</xdr:col>
      <xdr:colOff>276225</xdr:colOff>
      <xdr:row>188</xdr:row>
      <xdr:rowOff>19050</xdr:rowOff>
    </xdr:to>
    <xdr:sp macro="" textlink="">
      <xdr:nvSpPr>
        <xdr:cNvPr id="23" name="Rounded Rectangle 22">
          <a:extLst>
            <a:ext uri="{FF2B5EF4-FFF2-40B4-BE49-F238E27FC236}">
              <a16:creationId xmlns:a16="http://schemas.microsoft.com/office/drawing/2014/main" id="{00000000-0008-0000-0000-000017000000}"/>
            </a:ext>
          </a:extLst>
        </xdr:cNvPr>
        <xdr:cNvSpPr/>
      </xdr:nvSpPr>
      <xdr:spPr>
        <a:xfrm>
          <a:off x="7124700" y="9048750"/>
          <a:ext cx="466725" cy="200025"/>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12</xdr:col>
      <xdr:colOff>409574</xdr:colOff>
      <xdr:row>184</xdr:row>
      <xdr:rowOff>19050</xdr:rowOff>
    </xdr:from>
    <xdr:to>
      <xdr:col>14</xdr:col>
      <xdr:colOff>57149</xdr:colOff>
      <xdr:row>188</xdr:row>
      <xdr:rowOff>57150</xdr:rowOff>
    </xdr:to>
    <xdr:sp macro="" textlink="">
      <xdr:nvSpPr>
        <xdr:cNvPr id="25" name="Rounded Rectangle 24">
          <a:extLst>
            <a:ext uri="{FF2B5EF4-FFF2-40B4-BE49-F238E27FC236}">
              <a16:creationId xmlns:a16="http://schemas.microsoft.com/office/drawing/2014/main" id="{00000000-0008-0000-0000-000019000000}"/>
            </a:ext>
          </a:extLst>
        </xdr:cNvPr>
        <xdr:cNvSpPr/>
      </xdr:nvSpPr>
      <xdr:spPr>
        <a:xfrm>
          <a:off x="7724774" y="8601075"/>
          <a:ext cx="866775" cy="685800"/>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n-US" sz="800"/>
            <a:t>Enter CWKS</a:t>
          </a:r>
          <a:r>
            <a:rPr lang="en-US" sz="800" baseline="0"/>
            <a:t> Growth on the </a:t>
          </a:r>
          <a:r>
            <a:rPr lang="en-US" sz="800" u="sng" baseline="0"/>
            <a:t>month growth was received </a:t>
          </a:r>
          <a:endParaRPr lang="en-US" sz="800" u="sng"/>
        </a:p>
      </xdr:txBody>
    </xdr:sp>
    <xdr:clientData/>
  </xdr:twoCellAnchor>
  <xdr:twoCellAnchor>
    <xdr:from>
      <xdr:col>3</xdr:col>
      <xdr:colOff>304800</xdr:colOff>
      <xdr:row>211</xdr:row>
      <xdr:rowOff>19050</xdr:rowOff>
    </xdr:from>
    <xdr:to>
      <xdr:col>4</xdr:col>
      <xdr:colOff>161925</xdr:colOff>
      <xdr:row>211</xdr:row>
      <xdr:rowOff>123825</xdr:rowOff>
    </xdr:to>
    <xdr:sp macro="" textlink="">
      <xdr:nvSpPr>
        <xdr:cNvPr id="26" name="Rounded Rectangle 25">
          <a:extLst>
            <a:ext uri="{FF2B5EF4-FFF2-40B4-BE49-F238E27FC236}">
              <a16:creationId xmlns:a16="http://schemas.microsoft.com/office/drawing/2014/main" id="{00000000-0008-0000-0000-00001A000000}"/>
            </a:ext>
          </a:extLst>
        </xdr:cNvPr>
        <xdr:cNvSpPr/>
      </xdr:nvSpPr>
      <xdr:spPr>
        <a:xfrm>
          <a:off x="2133600" y="5200650"/>
          <a:ext cx="466725" cy="104775"/>
        </a:xfrm>
        <a:prstGeom prst="roundRect">
          <a:avLst/>
        </a:prstGeom>
        <a:noFill/>
        <a:ln>
          <a:solidFill>
            <a:schemeClr val="accent6">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7</xdr:col>
      <xdr:colOff>533400</xdr:colOff>
      <xdr:row>211</xdr:row>
      <xdr:rowOff>19050</xdr:rowOff>
    </xdr:from>
    <xdr:to>
      <xdr:col>8</xdr:col>
      <xdr:colOff>390525</xdr:colOff>
      <xdr:row>211</xdr:row>
      <xdr:rowOff>123825</xdr:rowOff>
    </xdr:to>
    <xdr:sp macro="" textlink="">
      <xdr:nvSpPr>
        <xdr:cNvPr id="27" name="Rounded Rectangle 26">
          <a:extLst>
            <a:ext uri="{FF2B5EF4-FFF2-40B4-BE49-F238E27FC236}">
              <a16:creationId xmlns:a16="http://schemas.microsoft.com/office/drawing/2014/main" id="{00000000-0008-0000-0000-00001B000000}"/>
            </a:ext>
          </a:extLst>
        </xdr:cNvPr>
        <xdr:cNvSpPr/>
      </xdr:nvSpPr>
      <xdr:spPr>
        <a:xfrm>
          <a:off x="4800600" y="5200650"/>
          <a:ext cx="466725" cy="104775"/>
        </a:xfrm>
        <a:prstGeom prst="roundRect">
          <a:avLst/>
        </a:prstGeom>
        <a:noFill/>
        <a:ln>
          <a:solidFill>
            <a:schemeClr val="accent6">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14</xdr:col>
      <xdr:colOff>495300</xdr:colOff>
      <xdr:row>192</xdr:row>
      <xdr:rowOff>76200</xdr:rowOff>
    </xdr:from>
    <xdr:to>
      <xdr:col>15</xdr:col>
      <xdr:colOff>352425</xdr:colOff>
      <xdr:row>193</xdr:row>
      <xdr:rowOff>19050</xdr:rowOff>
    </xdr:to>
    <xdr:sp macro="" textlink="">
      <xdr:nvSpPr>
        <xdr:cNvPr id="28" name="Rounded Rectangle 27">
          <a:extLst>
            <a:ext uri="{FF2B5EF4-FFF2-40B4-BE49-F238E27FC236}">
              <a16:creationId xmlns:a16="http://schemas.microsoft.com/office/drawing/2014/main" id="{00000000-0008-0000-0000-00001C000000}"/>
            </a:ext>
          </a:extLst>
        </xdr:cNvPr>
        <xdr:cNvSpPr/>
      </xdr:nvSpPr>
      <xdr:spPr>
        <a:xfrm>
          <a:off x="9029700" y="9953625"/>
          <a:ext cx="466725" cy="104775"/>
        </a:xfrm>
        <a:prstGeom prst="roundRect">
          <a:avLst/>
        </a:prstGeom>
        <a:noFill/>
        <a:ln>
          <a:solidFill>
            <a:schemeClr val="accent6">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endParaRPr lang="en-US"/>
        </a:p>
      </xdr:txBody>
    </xdr:sp>
    <xdr:clientData/>
  </xdr:twoCellAnchor>
  <xdr:twoCellAnchor>
    <xdr:from>
      <xdr:col>15</xdr:col>
      <xdr:colOff>571499</xdr:colOff>
      <xdr:row>189</xdr:row>
      <xdr:rowOff>114300</xdr:rowOff>
    </xdr:from>
    <xdr:to>
      <xdr:col>17</xdr:col>
      <xdr:colOff>219074</xdr:colOff>
      <xdr:row>193</xdr:row>
      <xdr:rowOff>152400</xdr:rowOff>
    </xdr:to>
    <xdr:sp macro="" textlink="">
      <xdr:nvSpPr>
        <xdr:cNvPr id="29" name="Rounded Rectangle 28">
          <a:extLst>
            <a:ext uri="{FF2B5EF4-FFF2-40B4-BE49-F238E27FC236}">
              <a16:creationId xmlns:a16="http://schemas.microsoft.com/office/drawing/2014/main" id="{00000000-0008-0000-0000-00001D000000}"/>
            </a:ext>
          </a:extLst>
        </xdr:cNvPr>
        <xdr:cNvSpPr/>
      </xdr:nvSpPr>
      <xdr:spPr>
        <a:xfrm>
          <a:off x="9715499" y="9505950"/>
          <a:ext cx="866775" cy="685800"/>
        </a:xfrm>
        <a:prstGeom prst="roundRect">
          <a:avLst/>
        </a:prstGeom>
        <a:ln>
          <a:solidFill>
            <a:schemeClr val="accent6">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n-US" sz="800"/>
            <a:t>Enter CPFSS Growth on the </a:t>
          </a:r>
          <a:r>
            <a:rPr lang="en-US" sz="800" b="0" u="sng"/>
            <a:t>same month as Expenditure</a:t>
          </a:r>
        </a:p>
      </xdr:txBody>
    </xdr:sp>
    <xdr:clientData/>
  </xdr:twoCellAnchor>
  <xdr:twoCellAnchor editAs="oneCell">
    <xdr:from>
      <xdr:col>0</xdr:col>
      <xdr:colOff>57150</xdr:colOff>
      <xdr:row>85</xdr:row>
      <xdr:rowOff>114300</xdr:rowOff>
    </xdr:from>
    <xdr:to>
      <xdr:col>8</xdr:col>
      <xdr:colOff>485775</xdr:colOff>
      <xdr:row>129</xdr:row>
      <xdr:rowOff>54337</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stretch>
          <a:fillRect/>
        </a:stretch>
      </xdr:blipFill>
      <xdr:spPr>
        <a:xfrm>
          <a:off x="57150" y="276225"/>
          <a:ext cx="5305425" cy="7064737"/>
        </a:xfrm>
        <a:prstGeom prst="rect">
          <a:avLst/>
        </a:prstGeom>
      </xdr:spPr>
    </xdr:pic>
    <xdr:clientData/>
  </xdr:twoCellAnchor>
  <xdr:twoCellAnchor editAs="oneCell">
    <xdr:from>
      <xdr:col>9</xdr:col>
      <xdr:colOff>47625</xdr:colOff>
      <xdr:row>91</xdr:row>
      <xdr:rowOff>126763</xdr:rowOff>
    </xdr:from>
    <xdr:to>
      <xdr:col>17</xdr:col>
      <xdr:colOff>76200</xdr:colOff>
      <xdr:row>99</xdr:row>
      <xdr:rowOff>95058</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
        <a:stretch>
          <a:fillRect/>
        </a:stretch>
      </xdr:blipFill>
      <xdr:spPr>
        <a:xfrm>
          <a:off x="5534025" y="1260238"/>
          <a:ext cx="4905375" cy="1263695"/>
        </a:xfrm>
        <a:prstGeom prst="rect">
          <a:avLst/>
        </a:prstGeom>
      </xdr:spPr>
    </xdr:pic>
    <xdr:clientData/>
  </xdr:twoCellAnchor>
  <xdr:twoCellAnchor editAs="oneCell">
    <xdr:from>
      <xdr:col>8</xdr:col>
      <xdr:colOff>533400</xdr:colOff>
      <xdr:row>110</xdr:row>
      <xdr:rowOff>8660</xdr:rowOff>
    </xdr:from>
    <xdr:to>
      <xdr:col>16</xdr:col>
      <xdr:colOff>447675</xdr:colOff>
      <xdr:row>115</xdr:row>
      <xdr:rowOff>123629</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4"/>
        <a:stretch>
          <a:fillRect/>
        </a:stretch>
      </xdr:blipFill>
      <xdr:spPr>
        <a:xfrm>
          <a:off x="5410200" y="4218710"/>
          <a:ext cx="4791075" cy="924594"/>
        </a:xfrm>
        <a:prstGeom prst="rect">
          <a:avLst/>
        </a:prstGeom>
      </xdr:spPr>
    </xdr:pic>
    <xdr:clientData/>
  </xdr:twoCellAnchor>
  <xdr:twoCellAnchor editAs="oneCell">
    <xdr:from>
      <xdr:col>8</xdr:col>
      <xdr:colOff>542924</xdr:colOff>
      <xdr:row>104</xdr:row>
      <xdr:rowOff>57019</xdr:rowOff>
    </xdr:from>
    <xdr:to>
      <xdr:col>17</xdr:col>
      <xdr:colOff>341601</xdr:colOff>
      <xdr:row>109</xdr:row>
      <xdr:rowOff>47429</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
        <a:stretch>
          <a:fillRect/>
        </a:stretch>
      </xdr:blipFill>
      <xdr:spPr>
        <a:xfrm>
          <a:off x="5419724" y="3295519"/>
          <a:ext cx="5285077" cy="800035"/>
        </a:xfrm>
        <a:prstGeom prst="rect">
          <a:avLst/>
        </a:prstGeom>
      </xdr:spPr>
    </xdr:pic>
    <xdr:clientData/>
  </xdr:twoCellAnchor>
  <xdr:twoCellAnchor editAs="oneCell">
    <xdr:from>
      <xdr:col>8</xdr:col>
      <xdr:colOff>561976</xdr:colOff>
      <xdr:row>99</xdr:row>
      <xdr:rowOff>80970</xdr:rowOff>
    </xdr:from>
    <xdr:to>
      <xdr:col>18</xdr:col>
      <xdr:colOff>152400</xdr:colOff>
      <xdr:row>103</xdr:row>
      <xdr:rowOff>152243</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
        <a:stretch>
          <a:fillRect/>
        </a:stretch>
      </xdr:blipFill>
      <xdr:spPr>
        <a:xfrm>
          <a:off x="5438776" y="2509845"/>
          <a:ext cx="5686424" cy="718973"/>
        </a:xfrm>
        <a:prstGeom prst="rect">
          <a:avLst/>
        </a:prstGeom>
      </xdr:spPr>
    </xdr:pic>
    <xdr:clientData/>
  </xdr:twoCellAnchor>
  <xdr:twoCellAnchor>
    <xdr:from>
      <xdr:col>12</xdr:col>
      <xdr:colOff>447676</xdr:colOff>
      <xdr:row>92</xdr:row>
      <xdr:rowOff>140218</xdr:rowOff>
    </xdr:from>
    <xdr:to>
      <xdr:col>14</xdr:col>
      <xdr:colOff>484479</xdr:colOff>
      <xdr:row>94</xdr:row>
      <xdr:rowOff>57150</xdr:rowOff>
    </xdr:to>
    <xdr:sp macro="" textlink="">
      <xdr:nvSpPr>
        <xdr:cNvPr id="39" name="Rectangle 38">
          <a:extLst>
            <a:ext uri="{FF2B5EF4-FFF2-40B4-BE49-F238E27FC236}">
              <a16:creationId xmlns:a16="http://schemas.microsoft.com/office/drawing/2014/main" id="{00000000-0008-0000-0000-000027000000}"/>
            </a:ext>
          </a:extLst>
        </xdr:cNvPr>
        <xdr:cNvSpPr/>
      </xdr:nvSpPr>
      <xdr:spPr>
        <a:xfrm>
          <a:off x="7762876" y="1435618"/>
          <a:ext cx="1256003" cy="240782"/>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466726</xdr:colOff>
      <xdr:row>94</xdr:row>
      <xdr:rowOff>83068</xdr:rowOff>
    </xdr:from>
    <xdr:to>
      <xdr:col>14</xdr:col>
      <xdr:colOff>503529</xdr:colOff>
      <xdr:row>95</xdr:row>
      <xdr:rowOff>57150</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7781926" y="1702318"/>
          <a:ext cx="1256003" cy="136007"/>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14</xdr:col>
      <xdr:colOff>9526</xdr:colOff>
      <xdr:row>102</xdr:row>
      <xdr:rowOff>0</xdr:rowOff>
    </xdr:from>
    <xdr:to>
      <xdr:col>15</xdr:col>
      <xdr:colOff>304800</xdr:colOff>
      <xdr:row>103</xdr:row>
      <xdr:rowOff>9525</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8543926" y="2914650"/>
          <a:ext cx="904874" cy="17145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561975</xdr:colOff>
      <xdr:row>105</xdr:row>
      <xdr:rowOff>28575</xdr:rowOff>
    </xdr:from>
    <xdr:to>
      <xdr:col>15</xdr:col>
      <xdr:colOff>276224</xdr:colOff>
      <xdr:row>106</xdr:row>
      <xdr:rowOff>19050</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7877175" y="3429000"/>
          <a:ext cx="1543049" cy="1524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12</xdr:col>
      <xdr:colOff>523875</xdr:colOff>
      <xdr:row>112</xdr:row>
      <xdr:rowOff>123825</xdr:rowOff>
    </xdr:from>
    <xdr:to>
      <xdr:col>14</xdr:col>
      <xdr:colOff>38100</xdr:colOff>
      <xdr:row>113</xdr:row>
      <xdr:rowOff>114300</xdr:rowOff>
    </xdr:to>
    <xdr:sp macro="" textlink="">
      <xdr:nvSpPr>
        <xdr:cNvPr id="44" name="Rectangle 43">
          <a:extLst>
            <a:ext uri="{FF2B5EF4-FFF2-40B4-BE49-F238E27FC236}">
              <a16:creationId xmlns:a16="http://schemas.microsoft.com/office/drawing/2014/main" id="{00000000-0008-0000-0000-00002C000000}"/>
            </a:ext>
          </a:extLst>
        </xdr:cNvPr>
        <xdr:cNvSpPr/>
      </xdr:nvSpPr>
      <xdr:spPr>
        <a:xfrm>
          <a:off x="7839075" y="4657725"/>
          <a:ext cx="733425" cy="1524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371475</xdr:colOff>
      <xdr:row>100</xdr:row>
      <xdr:rowOff>152399</xdr:rowOff>
    </xdr:from>
    <xdr:to>
      <xdr:col>8</xdr:col>
      <xdr:colOff>495300</xdr:colOff>
      <xdr:row>104</xdr:row>
      <xdr:rowOff>47624</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4638675" y="2743199"/>
          <a:ext cx="733425" cy="5429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352425</xdr:colOff>
      <xdr:row>119</xdr:row>
      <xdr:rowOff>47625</xdr:rowOff>
    </xdr:from>
    <xdr:to>
      <xdr:col>8</xdr:col>
      <xdr:colOff>476250</xdr:colOff>
      <xdr:row>120</xdr:row>
      <xdr:rowOff>28575</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4619625" y="5715000"/>
          <a:ext cx="733425" cy="14287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590550</xdr:colOff>
      <xdr:row>99</xdr:row>
      <xdr:rowOff>142875</xdr:rowOff>
    </xdr:from>
    <xdr:to>
      <xdr:col>13</xdr:col>
      <xdr:colOff>304800</xdr:colOff>
      <xdr:row>101</xdr:row>
      <xdr:rowOff>76200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6686550" y="2571750"/>
          <a:ext cx="1543050" cy="2571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900"/>
            <a:t>File: SafetyNet</a:t>
          </a:r>
          <a:r>
            <a:rPr lang="en-US" sz="900" baseline="0"/>
            <a:t>DrugFleeing....</a:t>
          </a:r>
          <a:endParaRPr lang="en-US" sz="900"/>
        </a:p>
      </xdr:txBody>
    </xdr:sp>
    <xdr:clientData/>
  </xdr:twoCellAnchor>
  <xdr:twoCellAnchor>
    <xdr:from>
      <xdr:col>16</xdr:col>
      <xdr:colOff>323850</xdr:colOff>
      <xdr:row>99</xdr:row>
      <xdr:rowOff>123825</xdr:rowOff>
    </xdr:from>
    <xdr:to>
      <xdr:col>18</xdr:col>
      <xdr:colOff>219075</xdr:colOff>
      <xdr:row>102</xdr:row>
      <xdr:rowOff>47625</xdr:rowOff>
    </xdr:to>
    <xdr:sp macro="" textlink="">
      <xdr:nvSpPr>
        <xdr:cNvPr id="48" name="Rectangle 47">
          <a:extLst>
            <a:ext uri="{FF2B5EF4-FFF2-40B4-BE49-F238E27FC236}">
              <a16:creationId xmlns:a16="http://schemas.microsoft.com/office/drawing/2014/main" id="{00000000-0008-0000-0000-000030000000}"/>
            </a:ext>
          </a:extLst>
        </xdr:cNvPr>
        <xdr:cNvSpPr/>
      </xdr:nvSpPr>
      <xdr:spPr>
        <a:xfrm>
          <a:off x="10077450" y="2552700"/>
          <a:ext cx="1114425" cy="4095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400050</xdr:colOff>
      <xdr:row>115</xdr:row>
      <xdr:rowOff>152400</xdr:rowOff>
    </xdr:from>
    <xdr:to>
      <xdr:col>8</xdr:col>
      <xdr:colOff>523875</xdr:colOff>
      <xdr:row>116</xdr:row>
      <xdr:rowOff>133350</xdr:rowOff>
    </xdr:to>
    <xdr:sp macro="" textlink="">
      <xdr:nvSpPr>
        <xdr:cNvPr id="49" name="Rectangle 48">
          <a:extLst>
            <a:ext uri="{FF2B5EF4-FFF2-40B4-BE49-F238E27FC236}">
              <a16:creationId xmlns:a16="http://schemas.microsoft.com/office/drawing/2014/main" id="{00000000-0008-0000-0000-000031000000}"/>
            </a:ext>
          </a:extLst>
        </xdr:cNvPr>
        <xdr:cNvSpPr/>
      </xdr:nvSpPr>
      <xdr:spPr>
        <a:xfrm>
          <a:off x="4667250" y="5172075"/>
          <a:ext cx="733425" cy="1428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228600</xdr:colOff>
      <xdr:row>110</xdr:row>
      <xdr:rowOff>104775</xdr:rowOff>
    </xdr:from>
    <xdr:to>
      <xdr:col>16</xdr:col>
      <xdr:colOff>428625</xdr:colOff>
      <xdr:row>113</xdr:row>
      <xdr:rowOff>28575</xdr:rowOff>
    </xdr:to>
    <xdr:sp macro="" textlink="">
      <xdr:nvSpPr>
        <xdr:cNvPr id="50" name="Rectangle 49">
          <a:extLst>
            <a:ext uri="{FF2B5EF4-FFF2-40B4-BE49-F238E27FC236}">
              <a16:creationId xmlns:a16="http://schemas.microsoft.com/office/drawing/2014/main" id="{00000000-0008-0000-0000-000032000000}"/>
            </a:ext>
          </a:extLst>
        </xdr:cNvPr>
        <xdr:cNvSpPr/>
      </xdr:nvSpPr>
      <xdr:spPr>
        <a:xfrm>
          <a:off x="9372600" y="4314825"/>
          <a:ext cx="809625" cy="4095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16</xdr:col>
      <xdr:colOff>219075</xdr:colOff>
      <xdr:row>104</xdr:row>
      <xdr:rowOff>0</xdr:rowOff>
    </xdr:from>
    <xdr:to>
      <xdr:col>17</xdr:col>
      <xdr:colOff>333374</xdr:colOff>
      <xdr:row>106</xdr:row>
      <xdr:rowOff>85725</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9972675" y="3238500"/>
          <a:ext cx="723899" cy="4095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15</xdr:col>
      <xdr:colOff>514351</xdr:colOff>
      <xdr:row>91</xdr:row>
      <xdr:rowOff>112967</xdr:rowOff>
    </xdr:from>
    <xdr:to>
      <xdr:col>17</xdr:col>
      <xdr:colOff>88003</xdr:colOff>
      <xdr:row>96</xdr:row>
      <xdr:rowOff>9525</xdr:rowOff>
    </xdr:to>
    <xdr:sp macro="" textlink="">
      <xdr:nvSpPr>
        <xdr:cNvPr id="52" name="Rectangle 51">
          <a:extLst>
            <a:ext uri="{FF2B5EF4-FFF2-40B4-BE49-F238E27FC236}">
              <a16:creationId xmlns:a16="http://schemas.microsoft.com/office/drawing/2014/main" id="{00000000-0008-0000-0000-000034000000}"/>
            </a:ext>
          </a:extLst>
        </xdr:cNvPr>
        <xdr:cNvSpPr/>
      </xdr:nvSpPr>
      <xdr:spPr>
        <a:xfrm>
          <a:off x="9658351" y="1246442"/>
          <a:ext cx="792852" cy="706183"/>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9</xdr:col>
      <xdr:colOff>47625</xdr:colOff>
      <xdr:row>116</xdr:row>
      <xdr:rowOff>118787</xdr:rowOff>
    </xdr:from>
    <xdr:to>
      <xdr:col>13</xdr:col>
      <xdr:colOff>466230</xdr:colOff>
      <xdr:row>128</xdr:row>
      <xdr:rowOff>133010</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stretch>
          <a:fillRect/>
        </a:stretch>
      </xdr:blipFill>
      <xdr:spPr>
        <a:xfrm>
          <a:off x="5534025" y="5300387"/>
          <a:ext cx="2857005" cy="1957323"/>
        </a:xfrm>
        <a:prstGeom prst="rect">
          <a:avLst/>
        </a:prstGeom>
      </xdr:spPr>
    </xdr:pic>
    <xdr:clientData/>
  </xdr:twoCellAnchor>
  <xdr:twoCellAnchor>
    <xdr:from>
      <xdr:col>10</xdr:col>
      <xdr:colOff>552450</xdr:colOff>
      <xdr:row>127</xdr:row>
      <xdr:rowOff>133350</xdr:rowOff>
    </xdr:from>
    <xdr:to>
      <xdr:col>12</xdr:col>
      <xdr:colOff>66675</xdr:colOff>
      <xdr:row>128</xdr:row>
      <xdr:rowOff>114300</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6648450" y="7096125"/>
          <a:ext cx="733425" cy="142875"/>
        </a:xfrm>
        <a:prstGeom prst="rect">
          <a:avLst/>
        </a:prstGeom>
        <a:noFill/>
        <a:ln>
          <a:solidFill>
            <a:schemeClr val="accent6">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14</xdr:col>
      <xdr:colOff>285750</xdr:colOff>
      <xdr:row>117</xdr:row>
      <xdr:rowOff>66675</xdr:rowOff>
    </xdr:from>
    <xdr:to>
      <xdr:col>17</xdr:col>
      <xdr:colOff>504825</xdr:colOff>
      <xdr:row>126</xdr:row>
      <xdr:rowOff>104775</xdr:rowOff>
    </xdr:to>
    <xdr:sp macro="" textlink="">
      <xdr:nvSpPr>
        <xdr:cNvPr id="55" name="Rectangle 54">
          <a:extLst>
            <a:ext uri="{FF2B5EF4-FFF2-40B4-BE49-F238E27FC236}">
              <a16:creationId xmlns:a16="http://schemas.microsoft.com/office/drawing/2014/main" id="{00000000-0008-0000-0000-000037000000}"/>
            </a:ext>
          </a:extLst>
        </xdr:cNvPr>
        <xdr:cNvSpPr/>
      </xdr:nvSpPr>
      <xdr:spPr>
        <a:xfrm>
          <a:off x="8820150" y="5410200"/>
          <a:ext cx="2047875" cy="14954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Note regarding AB85 MAP/MFG</a:t>
          </a:r>
          <a:r>
            <a:rPr lang="en-US" sz="1100" b="1" baseline="0"/>
            <a:t> CPFSS Expenditure:</a:t>
          </a:r>
        </a:p>
        <a:p>
          <a:pPr algn="l"/>
          <a:r>
            <a:rPr lang="en-US" sz="1100" baseline="0"/>
            <a:t>Beginning March 2018 AA190, MAP increase breakdown is posted on the AA190 website under MAP/MFG CalWORKs Assistance. Counties may use it to reconcile with CA800</a:t>
          </a:r>
          <a:endParaRPr lang="en-US" sz="1100"/>
        </a:p>
      </xdr:txBody>
    </xdr:sp>
    <xdr:clientData/>
  </xdr:twoCellAnchor>
  <xdr:twoCellAnchor>
    <xdr:from>
      <xdr:col>10</xdr:col>
      <xdr:colOff>514350</xdr:colOff>
      <xdr:row>86</xdr:row>
      <xdr:rowOff>28575</xdr:rowOff>
    </xdr:from>
    <xdr:to>
      <xdr:col>16</xdr:col>
      <xdr:colOff>428625</xdr:colOff>
      <xdr:row>90</xdr:row>
      <xdr:rowOff>95250</xdr:rowOff>
    </xdr:to>
    <xdr:sp macro="" textlink="">
      <xdr:nvSpPr>
        <xdr:cNvPr id="56" name="Oval 55">
          <a:extLst>
            <a:ext uri="{FF2B5EF4-FFF2-40B4-BE49-F238E27FC236}">
              <a16:creationId xmlns:a16="http://schemas.microsoft.com/office/drawing/2014/main" id="{00000000-0008-0000-0000-000038000000}"/>
            </a:ext>
          </a:extLst>
        </xdr:cNvPr>
        <xdr:cNvSpPr/>
      </xdr:nvSpPr>
      <xdr:spPr>
        <a:xfrm>
          <a:off x="6610350" y="352425"/>
          <a:ext cx="3571875" cy="714375"/>
        </a:xfrm>
        <a:prstGeom prst="ellipse">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lang="en-US" sz="1600" b="1"/>
            <a:t>Expenditure</a:t>
          </a:r>
          <a:r>
            <a:rPr lang="en-US" sz="1600" b="1" baseline="0"/>
            <a:t> Reconciliation</a:t>
          </a:r>
          <a:endParaRPr lang="en-US" sz="1600" b="1"/>
        </a:p>
      </xdr:txBody>
    </xdr:sp>
    <xdr:clientData/>
  </xdr:twoCellAnchor>
  <xdr:twoCellAnchor>
    <xdr:from>
      <xdr:col>8</xdr:col>
      <xdr:colOff>514350</xdr:colOff>
      <xdr:row>177</xdr:row>
      <xdr:rowOff>104775</xdr:rowOff>
    </xdr:from>
    <xdr:to>
      <xdr:col>14</xdr:col>
      <xdr:colOff>428625</xdr:colOff>
      <xdr:row>182</xdr:row>
      <xdr:rowOff>152400</xdr:rowOff>
    </xdr:to>
    <xdr:sp macro="" textlink="">
      <xdr:nvSpPr>
        <xdr:cNvPr id="57" name="Oval 56">
          <a:extLst>
            <a:ext uri="{FF2B5EF4-FFF2-40B4-BE49-F238E27FC236}">
              <a16:creationId xmlns:a16="http://schemas.microsoft.com/office/drawing/2014/main" id="{00000000-0008-0000-0000-000039000000}"/>
            </a:ext>
          </a:extLst>
        </xdr:cNvPr>
        <xdr:cNvSpPr/>
      </xdr:nvSpPr>
      <xdr:spPr>
        <a:xfrm>
          <a:off x="5391150" y="29918025"/>
          <a:ext cx="3571875" cy="857250"/>
        </a:xfrm>
        <a:prstGeom prst="ellipse">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lang="en-US" sz="1600" b="1"/>
            <a:t>AA190 ENTRY</a:t>
          </a:r>
        </a:p>
        <a:p>
          <a:pPr algn="ctr"/>
          <a:r>
            <a:rPr lang="en-US" sz="1600" b="1"/>
            <a:t>PRIOR TO FY17-18</a:t>
          </a:r>
        </a:p>
      </xdr:txBody>
    </xdr:sp>
    <xdr:clientData/>
  </xdr:twoCellAnchor>
  <xdr:twoCellAnchor>
    <xdr:from>
      <xdr:col>10</xdr:col>
      <xdr:colOff>85725</xdr:colOff>
      <xdr:row>195</xdr:row>
      <xdr:rowOff>28575</xdr:rowOff>
    </xdr:from>
    <xdr:to>
      <xdr:col>16</xdr:col>
      <xdr:colOff>600075</xdr:colOff>
      <xdr:row>216</xdr:row>
      <xdr:rowOff>152400</xdr:rowOff>
    </xdr:to>
    <xdr:sp macro="" textlink="">
      <xdr:nvSpPr>
        <xdr:cNvPr id="58" name="Rectangle 57">
          <a:extLst>
            <a:ext uri="{FF2B5EF4-FFF2-40B4-BE49-F238E27FC236}">
              <a16:creationId xmlns:a16="http://schemas.microsoft.com/office/drawing/2014/main" id="{00000000-0008-0000-0000-00003A000000}"/>
            </a:ext>
          </a:extLst>
        </xdr:cNvPr>
        <xdr:cNvSpPr/>
      </xdr:nvSpPr>
      <xdr:spPr>
        <a:xfrm>
          <a:off x="6181725" y="32756475"/>
          <a:ext cx="4171950" cy="35242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0"/>
            <a:t>1) Enter</a:t>
          </a:r>
          <a:r>
            <a:rPr lang="en-US" sz="1100" b="0" baseline="0"/>
            <a:t> the AA190 Warrant Release Date and Schedule number in Column C below the Month.</a:t>
          </a:r>
        </a:p>
        <a:p>
          <a:pPr algn="l"/>
          <a:endParaRPr lang="en-US" sz="1100" b="0" baseline="0"/>
        </a:p>
        <a:p>
          <a:pPr algn="l"/>
          <a:r>
            <a:rPr lang="en-US" sz="1100" b="0"/>
            <a:t>2) Enter</a:t>
          </a:r>
          <a:r>
            <a:rPr lang="en-US" sz="1100" b="0" baseline="0"/>
            <a:t> all EXCEPT Actual Expenditures and Less Advances part, per below guidelines.</a:t>
          </a:r>
        </a:p>
        <a:p>
          <a:pPr algn="l"/>
          <a:endParaRPr lang="en-US" sz="1100" b="0" baseline="0"/>
        </a:p>
        <a:p>
          <a:pPr algn="l"/>
          <a:r>
            <a:rPr lang="en-US" sz="1100" b="0" baseline="0"/>
            <a:t>Enter Amounts under the row type (color-coded rows) and month-year column (row 6 of the worksheet) as specified in AA190. </a:t>
          </a:r>
          <a:r>
            <a:rPr lang="en-US" sz="1100" b="0" i="1" baseline="0"/>
            <a:t>(i.e. Total Advances for May-15 MO should be entered in Advance row, May-15 col of the worksheet)</a:t>
          </a:r>
        </a:p>
        <a:p>
          <a:pPr algn="l"/>
          <a:endParaRPr lang="en-US" sz="1100" b="0" baseline="0"/>
        </a:p>
        <a:p>
          <a:pPr algn="l"/>
          <a:r>
            <a:rPr lang="en-US" sz="1100" b="0"/>
            <a:t>For Growth: Enter CWKS MOE and Family Support</a:t>
          </a:r>
          <a:r>
            <a:rPr lang="en-US" sz="1100" b="0" baseline="0"/>
            <a:t> Growth on the month growth was received (usually Oct - Dec of following FY).  Enter CPFSS Growth on the same month as the Expenditure that it's covering</a:t>
          </a:r>
        </a:p>
        <a:p>
          <a:pPr algn="l"/>
          <a:endParaRPr lang="en-US" sz="1100" b="0" baseline="0"/>
        </a:p>
        <a:p>
          <a:pPr algn="l"/>
          <a:r>
            <a:rPr lang="en-US" sz="1100" b="0" baseline="0"/>
            <a:t>Enter the bottom line total of PAGE 1 of AA190 in the same month as Expenditure Month</a:t>
          </a:r>
          <a:endParaRPr lang="en-US" sz="1100" b="0"/>
        </a:p>
      </xdr:txBody>
    </xdr:sp>
    <xdr:clientData/>
  </xdr:twoCellAnchor>
  <xdr:twoCellAnchor>
    <xdr:from>
      <xdr:col>14</xdr:col>
      <xdr:colOff>209550</xdr:colOff>
      <xdr:row>187</xdr:row>
      <xdr:rowOff>0</xdr:rowOff>
    </xdr:from>
    <xdr:to>
      <xdr:col>15</xdr:col>
      <xdr:colOff>428625</xdr:colOff>
      <xdr:row>188</xdr:row>
      <xdr:rowOff>95250</xdr:rowOff>
    </xdr:to>
    <xdr:sp macro="" textlink="">
      <xdr:nvSpPr>
        <xdr:cNvPr id="60" name="Rounded Rectangle 59">
          <a:extLst>
            <a:ext uri="{FF2B5EF4-FFF2-40B4-BE49-F238E27FC236}">
              <a16:creationId xmlns:a16="http://schemas.microsoft.com/office/drawing/2014/main" id="{00000000-0008-0000-0000-00003C000000}"/>
            </a:ext>
          </a:extLst>
        </xdr:cNvPr>
        <xdr:cNvSpPr/>
      </xdr:nvSpPr>
      <xdr:spPr>
        <a:xfrm>
          <a:off x="8743950" y="9067800"/>
          <a:ext cx="828675" cy="257175"/>
        </a:xfrm>
        <a:prstGeom prst="roundRect">
          <a:avLst/>
        </a:prstGeom>
        <a:no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504825</xdr:colOff>
      <xdr:row>190</xdr:row>
      <xdr:rowOff>152399</xdr:rowOff>
    </xdr:from>
    <xdr:to>
      <xdr:col>15</xdr:col>
      <xdr:colOff>400050</xdr:colOff>
      <xdr:row>192</xdr:row>
      <xdr:rowOff>66674</xdr:rowOff>
    </xdr:to>
    <xdr:sp macro="" textlink="">
      <xdr:nvSpPr>
        <xdr:cNvPr id="61" name="Rounded Rectangle 60">
          <a:extLst>
            <a:ext uri="{FF2B5EF4-FFF2-40B4-BE49-F238E27FC236}">
              <a16:creationId xmlns:a16="http://schemas.microsoft.com/office/drawing/2014/main" id="{00000000-0008-0000-0000-00003D000000}"/>
            </a:ext>
          </a:extLst>
        </xdr:cNvPr>
        <xdr:cNvSpPr/>
      </xdr:nvSpPr>
      <xdr:spPr>
        <a:xfrm>
          <a:off x="9039225" y="9705974"/>
          <a:ext cx="504825" cy="238125"/>
        </a:xfrm>
        <a:prstGeom prst="roundRect">
          <a:avLst/>
        </a:prstGeom>
        <a:noFill/>
        <a:ln>
          <a:solidFill>
            <a:schemeClr val="accent3">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224</xdr:row>
      <xdr:rowOff>9526</xdr:rowOff>
    </xdr:from>
    <xdr:to>
      <xdr:col>7</xdr:col>
      <xdr:colOff>438150</xdr:colOff>
      <xdr:row>267</xdr:row>
      <xdr:rowOff>134556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0" y="15068551"/>
          <a:ext cx="4705350" cy="7087805"/>
        </a:xfrm>
        <a:prstGeom prst="rect">
          <a:avLst/>
        </a:prstGeom>
      </xdr:spPr>
    </xdr:pic>
    <xdr:clientData/>
  </xdr:twoCellAnchor>
  <xdr:twoCellAnchor editAs="oneCell">
    <xdr:from>
      <xdr:col>8</xdr:col>
      <xdr:colOff>85725</xdr:colOff>
      <xdr:row>230</xdr:row>
      <xdr:rowOff>66675</xdr:rowOff>
    </xdr:from>
    <xdr:to>
      <xdr:col>18</xdr:col>
      <xdr:colOff>561154</xdr:colOff>
      <xdr:row>244</xdr:row>
      <xdr:rowOff>47625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4962525" y="38461950"/>
          <a:ext cx="6571429" cy="2247900"/>
        </a:xfrm>
        <a:prstGeom prst="rect">
          <a:avLst/>
        </a:prstGeom>
      </xdr:spPr>
    </xdr:pic>
    <xdr:clientData/>
  </xdr:twoCellAnchor>
  <xdr:twoCellAnchor>
    <xdr:from>
      <xdr:col>7</xdr:col>
      <xdr:colOff>419099</xdr:colOff>
      <xdr:row>225</xdr:row>
      <xdr:rowOff>0</xdr:rowOff>
    </xdr:from>
    <xdr:to>
      <xdr:col>16</xdr:col>
      <xdr:colOff>361950</xdr:colOff>
      <xdr:row>230</xdr:row>
      <xdr:rowOff>57150</xdr:rowOff>
    </xdr:to>
    <xdr:sp macro="" textlink="">
      <xdr:nvSpPr>
        <xdr:cNvPr id="59" name="Oval 58">
          <a:extLst>
            <a:ext uri="{FF2B5EF4-FFF2-40B4-BE49-F238E27FC236}">
              <a16:creationId xmlns:a16="http://schemas.microsoft.com/office/drawing/2014/main" id="{00000000-0008-0000-0000-00003B000000}"/>
            </a:ext>
          </a:extLst>
        </xdr:cNvPr>
        <xdr:cNvSpPr/>
      </xdr:nvSpPr>
      <xdr:spPr>
        <a:xfrm>
          <a:off x="4686299" y="37585650"/>
          <a:ext cx="5429251" cy="866775"/>
        </a:xfrm>
        <a:prstGeom prst="ellipse">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lang="en-US" sz="1600" b="1"/>
            <a:t>AA190 ENTRY</a:t>
          </a:r>
        </a:p>
        <a:p>
          <a:pPr algn="ctr"/>
          <a:r>
            <a:rPr lang="en-US" sz="1600" b="1"/>
            <a:t>FY17-18 SAMPLE  (Color-coded)</a:t>
          </a:r>
        </a:p>
      </xdr:txBody>
    </xdr:sp>
    <xdr:clientData/>
  </xdr:twoCellAnchor>
  <xdr:twoCellAnchor>
    <xdr:from>
      <xdr:col>6</xdr:col>
      <xdr:colOff>85725</xdr:colOff>
      <xdr:row>270</xdr:row>
      <xdr:rowOff>57149</xdr:rowOff>
    </xdr:from>
    <xdr:to>
      <xdr:col>14</xdr:col>
      <xdr:colOff>457200</xdr:colOff>
      <xdr:row>294</xdr:row>
      <xdr:rowOff>142875</xdr:rowOff>
    </xdr:to>
    <xdr:sp macro="" textlink="">
      <xdr:nvSpPr>
        <xdr:cNvPr id="63" name="Rectangle 62">
          <a:extLst>
            <a:ext uri="{FF2B5EF4-FFF2-40B4-BE49-F238E27FC236}">
              <a16:creationId xmlns:a16="http://schemas.microsoft.com/office/drawing/2014/main" id="{00000000-0008-0000-0000-00003F000000}"/>
            </a:ext>
          </a:extLst>
        </xdr:cNvPr>
        <xdr:cNvSpPr/>
      </xdr:nvSpPr>
      <xdr:spPr>
        <a:xfrm>
          <a:off x="3743325" y="44929424"/>
          <a:ext cx="5248275" cy="39719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FUNDING - CURRENT RECEIPTS AND USAGE</a:t>
          </a:r>
        </a:p>
        <a:p>
          <a:pPr algn="l"/>
          <a:endParaRPr lang="en-US" sz="1100" b="1"/>
        </a:p>
        <a:p>
          <a:pPr algn="l"/>
          <a:r>
            <a:rPr lang="en-US" sz="1100" b="0" u="sng"/>
            <a:t>Populate only the colored cells</a:t>
          </a:r>
        </a:p>
        <a:p>
          <a:pPr algn="l"/>
          <a:endParaRPr lang="en-US" sz="1100" b="0"/>
        </a:p>
        <a:p>
          <a:pPr algn="l"/>
          <a:r>
            <a:rPr lang="en-US" sz="1100" b="0"/>
            <a:t>Go</a:t>
          </a:r>
          <a:r>
            <a:rPr lang="en-US" sz="1100" b="0" baseline="0"/>
            <a:t> to the State Apportionment website (link provided on the workbook) and choose the appropriate Fiscal Year.  Note: you may need to go to prior year for July and August.</a:t>
          </a:r>
        </a:p>
        <a:p>
          <a:pPr algn="l"/>
          <a:endParaRPr lang="en-US" sz="1100" b="0" baseline="0"/>
        </a:p>
        <a:p>
          <a:pPr algn="l"/>
          <a:r>
            <a:rPr lang="en-US" sz="1100" b="0" baseline="0"/>
            <a:t>Enter the receipt amounts in highlighted portion of appropriate section.  For CalWORKs MOE and FSS growth, add the growth amount to the monthly receipt line on the month growth was received</a:t>
          </a:r>
        </a:p>
        <a:p>
          <a:pPr algn="l"/>
          <a:endParaRPr lang="en-US" sz="1100" b="0" baseline="0"/>
        </a:p>
        <a:p>
          <a:pPr algn="l"/>
          <a:r>
            <a:rPr lang="en-US" sz="1100" b="0" baseline="0"/>
            <a:t>Family Support: If current receipts are being used to fund the Single Allocation (See CalWORKs </a:t>
          </a:r>
          <a:r>
            <a:rPr lang="en-US" sz="1100" b="1" baseline="0"/>
            <a:t>Admin </a:t>
          </a:r>
          <a:r>
            <a:rPr lang="en-US" sz="1100" b="0" baseline="0"/>
            <a:t>AA190), enter the offset amount in row 281</a:t>
          </a:r>
        </a:p>
        <a:p>
          <a:pPr algn="l"/>
          <a:endParaRPr lang="en-US" sz="1100" b="0" baseline="0"/>
        </a:p>
        <a:p>
          <a:pPr algn="l"/>
          <a:r>
            <a:rPr lang="en-US" sz="1100" b="0" baseline="0"/>
            <a:t>AB85 County Repayment: This section only applies to a few counties.  Enter in the month AB85 redirection was received (Oct 2017)</a:t>
          </a:r>
        </a:p>
        <a:p>
          <a:pPr algn="l"/>
          <a:endParaRPr lang="en-US" sz="1100" b="0" baseline="0"/>
        </a:p>
        <a:p>
          <a:pPr algn="l"/>
          <a:r>
            <a:rPr lang="en-US" sz="1100" b="0" baseline="0"/>
            <a:t>Prior Year CPFSS Growth: Enter on the month PY Growth was received by your County.</a:t>
          </a:r>
        </a:p>
        <a:p>
          <a:pPr algn="l"/>
          <a:endParaRPr lang="en-US" sz="1100" b="0" baseline="0"/>
        </a:p>
        <a:p>
          <a:pPr algn="l"/>
          <a:r>
            <a:rPr lang="en-US" sz="1100" b="0"/>
            <a:t>Usage</a:t>
          </a:r>
          <a:r>
            <a:rPr lang="en-US" sz="1100" b="0" baseline="0"/>
            <a:t> are automatically populated when the AA190 offsets are entered on the AA190 Entry (color-coded) Section.</a:t>
          </a:r>
          <a:endParaRPr lang="en-US" sz="1100" b="0"/>
        </a:p>
      </xdr:txBody>
    </xdr:sp>
    <xdr:clientData/>
  </xdr:twoCellAnchor>
  <xdr:twoCellAnchor editAs="oneCell">
    <xdr:from>
      <xdr:col>0</xdr:col>
      <xdr:colOff>342900</xdr:colOff>
      <xdr:row>269</xdr:row>
      <xdr:rowOff>95250</xdr:rowOff>
    </xdr:from>
    <xdr:to>
      <xdr:col>5</xdr:col>
      <xdr:colOff>9525</xdr:colOff>
      <xdr:row>300</xdr:row>
      <xdr:rowOff>28322</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0"/>
        <a:stretch>
          <a:fillRect/>
        </a:stretch>
      </xdr:blipFill>
      <xdr:spPr>
        <a:xfrm>
          <a:off x="342900" y="29927550"/>
          <a:ext cx="2714625" cy="4952747"/>
        </a:xfrm>
        <a:prstGeom prst="rect">
          <a:avLst/>
        </a:prstGeom>
      </xdr:spPr>
    </xdr:pic>
    <xdr:clientData/>
  </xdr:twoCellAnchor>
  <xdr:twoCellAnchor editAs="oneCell">
    <xdr:from>
      <xdr:col>0</xdr:col>
      <xdr:colOff>76200</xdr:colOff>
      <xdr:row>9</xdr:row>
      <xdr:rowOff>142875</xdr:rowOff>
    </xdr:from>
    <xdr:to>
      <xdr:col>8</xdr:col>
      <xdr:colOff>92674</xdr:colOff>
      <xdr:row>20</xdr:row>
      <xdr:rowOff>132994</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1"/>
        <a:stretch>
          <a:fillRect/>
        </a:stretch>
      </xdr:blipFill>
      <xdr:spPr>
        <a:xfrm>
          <a:off x="76200" y="1638300"/>
          <a:ext cx="4893274" cy="1771294"/>
        </a:xfrm>
        <a:prstGeom prst="rect">
          <a:avLst/>
        </a:prstGeom>
      </xdr:spPr>
    </xdr:pic>
    <xdr:clientData/>
  </xdr:twoCellAnchor>
  <xdr:twoCellAnchor editAs="oneCell">
    <xdr:from>
      <xdr:col>8</xdr:col>
      <xdr:colOff>495300</xdr:colOff>
      <xdr:row>6</xdr:row>
      <xdr:rowOff>95250</xdr:rowOff>
    </xdr:from>
    <xdr:to>
      <xdr:col>15</xdr:col>
      <xdr:colOff>496040</xdr:colOff>
      <xdr:row>24</xdr:row>
      <xdr:rowOff>18445</xdr:rowOff>
    </xdr:to>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12"/>
        <a:stretch>
          <a:fillRect/>
        </a:stretch>
      </xdr:blipFill>
      <xdr:spPr>
        <a:xfrm>
          <a:off x="5372100" y="1066800"/>
          <a:ext cx="4267940" cy="2837845"/>
        </a:xfrm>
        <a:prstGeom prst="rect">
          <a:avLst/>
        </a:prstGeom>
      </xdr:spPr>
    </xdr:pic>
    <xdr:clientData/>
  </xdr:twoCellAnchor>
  <xdr:twoCellAnchor editAs="oneCell">
    <xdr:from>
      <xdr:col>0</xdr:col>
      <xdr:colOff>104775</xdr:colOff>
      <xdr:row>21</xdr:row>
      <xdr:rowOff>130999</xdr:rowOff>
    </xdr:from>
    <xdr:to>
      <xdr:col>6</xdr:col>
      <xdr:colOff>19050</xdr:colOff>
      <xdr:row>35</xdr:row>
      <xdr:rowOff>47209</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3"/>
        <a:stretch>
          <a:fillRect/>
        </a:stretch>
      </xdr:blipFill>
      <xdr:spPr>
        <a:xfrm>
          <a:off x="104775" y="3531424"/>
          <a:ext cx="3571875" cy="2183160"/>
        </a:xfrm>
        <a:prstGeom prst="rect">
          <a:avLst/>
        </a:prstGeom>
      </xdr:spPr>
    </xdr:pic>
    <xdr:clientData/>
  </xdr:twoCellAnchor>
  <xdr:twoCellAnchor editAs="oneCell">
    <xdr:from>
      <xdr:col>0</xdr:col>
      <xdr:colOff>104776</xdr:colOff>
      <xdr:row>36</xdr:row>
      <xdr:rowOff>112547</xdr:rowOff>
    </xdr:from>
    <xdr:to>
      <xdr:col>15</xdr:col>
      <xdr:colOff>333376</xdr:colOff>
      <xdr:row>44</xdr:row>
      <xdr:rowOff>114069</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4"/>
        <a:stretch>
          <a:fillRect/>
        </a:stretch>
      </xdr:blipFill>
      <xdr:spPr>
        <a:xfrm>
          <a:off x="104776" y="5941847"/>
          <a:ext cx="9372600" cy="1296922"/>
        </a:xfrm>
        <a:prstGeom prst="rect">
          <a:avLst/>
        </a:prstGeom>
      </xdr:spPr>
    </xdr:pic>
    <xdr:clientData/>
  </xdr:twoCellAnchor>
  <xdr:twoCellAnchor>
    <xdr:from>
      <xdr:col>3</xdr:col>
      <xdr:colOff>504825</xdr:colOff>
      <xdr:row>14</xdr:row>
      <xdr:rowOff>76199</xdr:rowOff>
    </xdr:from>
    <xdr:to>
      <xdr:col>7</xdr:col>
      <xdr:colOff>333375</xdr:colOff>
      <xdr:row>19</xdr:row>
      <xdr:rowOff>142875</xdr:rowOff>
    </xdr:to>
    <xdr:sp macro="" textlink="">
      <xdr:nvSpPr>
        <xdr:cNvPr id="68" name="Rounded Rectangle 67">
          <a:extLst>
            <a:ext uri="{FF2B5EF4-FFF2-40B4-BE49-F238E27FC236}">
              <a16:creationId xmlns:a16="http://schemas.microsoft.com/office/drawing/2014/main" id="{00000000-0008-0000-0000-000044000000}"/>
            </a:ext>
          </a:extLst>
        </xdr:cNvPr>
        <xdr:cNvSpPr/>
      </xdr:nvSpPr>
      <xdr:spPr>
        <a:xfrm>
          <a:off x="2333625" y="2381249"/>
          <a:ext cx="2266950" cy="8763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100" b="1"/>
            <a:t>AA190</a:t>
          </a:r>
          <a:r>
            <a:rPr lang="en-US" sz="1100" b="1" baseline="0"/>
            <a:t> Entries -</a:t>
          </a:r>
        </a:p>
        <a:p>
          <a:pPr algn="l"/>
          <a:r>
            <a:rPr lang="en-US" sz="1100" baseline="0"/>
            <a:t>Color-coded by funding source.  Each set of colors represent 1 AA190.</a:t>
          </a:r>
        </a:p>
      </xdr:txBody>
    </xdr:sp>
    <xdr:clientData/>
  </xdr:twoCellAnchor>
  <xdr:twoCellAnchor>
    <xdr:from>
      <xdr:col>6</xdr:col>
      <xdr:colOff>200025</xdr:colOff>
      <xdr:row>25</xdr:row>
      <xdr:rowOff>57150</xdr:rowOff>
    </xdr:from>
    <xdr:to>
      <xdr:col>8</xdr:col>
      <xdr:colOff>304800</xdr:colOff>
      <xdr:row>30</xdr:row>
      <xdr:rowOff>19050</xdr:rowOff>
    </xdr:to>
    <xdr:sp macro="" textlink="">
      <xdr:nvSpPr>
        <xdr:cNvPr id="69" name="Rounded Rectangle 68">
          <a:extLst>
            <a:ext uri="{FF2B5EF4-FFF2-40B4-BE49-F238E27FC236}">
              <a16:creationId xmlns:a16="http://schemas.microsoft.com/office/drawing/2014/main" id="{00000000-0008-0000-0000-000045000000}"/>
            </a:ext>
          </a:extLst>
        </xdr:cNvPr>
        <xdr:cNvSpPr/>
      </xdr:nvSpPr>
      <xdr:spPr>
        <a:xfrm>
          <a:off x="3857625" y="4105275"/>
          <a:ext cx="1323975" cy="7715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100"/>
            <a:t>FUNDING - Receipts</a:t>
          </a:r>
          <a:r>
            <a:rPr lang="en-US" sz="1100" baseline="0"/>
            <a:t> and Offsets</a:t>
          </a:r>
          <a:endParaRPr lang="en-US" sz="1100"/>
        </a:p>
      </xdr:txBody>
    </xdr:sp>
    <xdr:clientData/>
  </xdr:twoCellAnchor>
  <xdr:twoCellAnchor>
    <xdr:from>
      <xdr:col>6</xdr:col>
      <xdr:colOff>428625</xdr:colOff>
      <xdr:row>37</xdr:row>
      <xdr:rowOff>133351</xdr:rowOff>
    </xdr:from>
    <xdr:to>
      <xdr:col>8</xdr:col>
      <xdr:colOff>533400</xdr:colOff>
      <xdr:row>44</xdr:row>
      <xdr:rowOff>123825</xdr:rowOff>
    </xdr:to>
    <xdr:sp macro="" textlink="">
      <xdr:nvSpPr>
        <xdr:cNvPr id="70" name="Rounded Rectangle 69">
          <a:extLst>
            <a:ext uri="{FF2B5EF4-FFF2-40B4-BE49-F238E27FC236}">
              <a16:creationId xmlns:a16="http://schemas.microsoft.com/office/drawing/2014/main" id="{00000000-0008-0000-0000-000046000000}"/>
            </a:ext>
          </a:extLst>
        </xdr:cNvPr>
        <xdr:cNvSpPr/>
      </xdr:nvSpPr>
      <xdr:spPr>
        <a:xfrm>
          <a:off x="4086225" y="6162676"/>
          <a:ext cx="1323975" cy="1123949"/>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100"/>
            <a:t>RUNNING</a:t>
          </a:r>
          <a:r>
            <a:rPr lang="en-US" sz="1100" baseline="0"/>
            <a:t> BALANCE - Cumulative total of Receipts less Offsets</a:t>
          </a:r>
          <a:endParaRPr lang="en-US" sz="1100"/>
        </a:p>
      </xdr:txBody>
    </xdr:sp>
    <xdr:clientData/>
  </xdr:twoCellAnchor>
  <xdr:twoCellAnchor>
    <xdr:from>
      <xdr:col>0</xdr:col>
      <xdr:colOff>142875</xdr:colOff>
      <xdr:row>6</xdr:row>
      <xdr:rowOff>152400</xdr:rowOff>
    </xdr:from>
    <xdr:to>
      <xdr:col>3</xdr:col>
      <xdr:colOff>285750</xdr:colOff>
      <xdr:row>10</xdr:row>
      <xdr:rowOff>0</xdr:rowOff>
    </xdr:to>
    <xdr:sp macro="" textlink="">
      <xdr:nvSpPr>
        <xdr:cNvPr id="71" name="Down Arrow 70">
          <a:extLst>
            <a:ext uri="{FF2B5EF4-FFF2-40B4-BE49-F238E27FC236}">
              <a16:creationId xmlns:a16="http://schemas.microsoft.com/office/drawing/2014/main" id="{00000000-0008-0000-0000-000047000000}"/>
            </a:ext>
          </a:extLst>
        </xdr:cNvPr>
        <xdr:cNvSpPr/>
      </xdr:nvSpPr>
      <xdr:spPr>
        <a:xfrm>
          <a:off x="142875" y="1162050"/>
          <a:ext cx="1971675" cy="495300"/>
        </a:xfrm>
        <a:prstGeom prst="downArrow">
          <a:avLst>
            <a:gd name="adj1" fmla="val 50000"/>
            <a:gd name="adj2" fmla="val 2545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000"/>
            <a:t>AA190 Warrant Release</a:t>
          </a:r>
          <a:r>
            <a:rPr lang="en-US" sz="1000" baseline="0"/>
            <a:t> </a:t>
          </a:r>
          <a:r>
            <a:rPr lang="en-US" sz="1000"/>
            <a:t>month</a:t>
          </a:r>
        </a:p>
      </xdr:txBody>
    </xdr:sp>
    <xdr:clientData/>
  </xdr:twoCellAnchor>
  <xdr:twoCellAnchor>
    <xdr:from>
      <xdr:col>3</xdr:col>
      <xdr:colOff>476251</xdr:colOff>
      <xdr:row>7</xdr:row>
      <xdr:rowOff>76200</xdr:rowOff>
    </xdr:from>
    <xdr:to>
      <xdr:col>5</xdr:col>
      <xdr:colOff>257175</xdr:colOff>
      <xdr:row>12</xdr:row>
      <xdr:rowOff>161924</xdr:rowOff>
    </xdr:to>
    <xdr:sp macro="" textlink="">
      <xdr:nvSpPr>
        <xdr:cNvPr id="72" name="Right Arrow 71">
          <a:extLst>
            <a:ext uri="{FF2B5EF4-FFF2-40B4-BE49-F238E27FC236}">
              <a16:creationId xmlns:a16="http://schemas.microsoft.com/office/drawing/2014/main" id="{00000000-0008-0000-0000-000048000000}"/>
            </a:ext>
          </a:extLst>
        </xdr:cNvPr>
        <xdr:cNvSpPr/>
      </xdr:nvSpPr>
      <xdr:spPr>
        <a:xfrm>
          <a:off x="2305051" y="1247775"/>
          <a:ext cx="1000124" cy="895349"/>
        </a:xfrm>
        <a:prstGeom prst="rightArrow">
          <a:avLst>
            <a:gd name="adj1" fmla="val 50000"/>
            <a:gd name="adj2" fmla="val 2209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000"/>
            <a:t>Period (2nd col of AA190)</a:t>
          </a:r>
        </a:p>
      </xdr:txBody>
    </xdr:sp>
    <xdr:clientData/>
  </xdr:twoCellAnchor>
  <xdr:twoCellAnchor>
    <xdr:from>
      <xdr:col>11</xdr:col>
      <xdr:colOff>504825</xdr:colOff>
      <xdr:row>8</xdr:row>
      <xdr:rowOff>28574</xdr:rowOff>
    </xdr:from>
    <xdr:to>
      <xdr:col>15</xdr:col>
      <xdr:colOff>466725</xdr:colOff>
      <xdr:row>14</xdr:row>
      <xdr:rowOff>47625</xdr:rowOff>
    </xdr:to>
    <xdr:sp macro="" textlink="">
      <xdr:nvSpPr>
        <xdr:cNvPr id="73" name="Rounded Rectangle 72">
          <a:extLst>
            <a:ext uri="{FF2B5EF4-FFF2-40B4-BE49-F238E27FC236}">
              <a16:creationId xmlns:a16="http://schemas.microsoft.com/office/drawing/2014/main" id="{00000000-0008-0000-0000-000049000000}"/>
            </a:ext>
          </a:extLst>
        </xdr:cNvPr>
        <xdr:cNvSpPr/>
      </xdr:nvSpPr>
      <xdr:spPr>
        <a:xfrm>
          <a:off x="7210425" y="1362074"/>
          <a:ext cx="2400300" cy="99060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US" sz="1100" b="1"/>
            <a:t>AA190</a:t>
          </a:r>
          <a:r>
            <a:rPr lang="en-US" sz="1100" b="1" baseline="0"/>
            <a:t> Entries -</a:t>
          </a:r>
        </a:p>
        <a:p>
          <a:pPr algn="l"/>
          <a:r>
            <a:rPr lang="en-US" sz="1100" baseline="0"/>
            <a:t>Use this section for AA190 received </a:t>
          </a:r>
          <a:r>
            <a:rPr lang="en-US" sz="1100" u="sng" baseline="0"/>
            <a:t>after</a:t>
          </a:r>
          <a:r>
            <a:rPr lang="en-US" sz="1100" baseline="0"/>
            <a:t> Aug of next FY that applies to this year. </a:t>
          </a:r>
        </a:p>
      </xdr:txBody>
    </xdr:sp>
    <xdr:clientData/>
  </xdr:twoCellAnchor>
  <xdr:twoCellAnchor editAs="oneCell">
    <xdr:from>
      <xdr:col>0</xdr:col>
      <xdr:colOff>0</xdr:colOff>
      <xdr:row>132</xdr:row>
      <xdr:rowOff>0</xdr:rowOff>
    </xdr:from>
    <xdr:to>
      <xdr:col>8</xdr:col>
      <xdr:colOff>428625</xdr:colOff>
      <xdr:row>175</xdr:row>
      <xdr:rowOff>101962</xdr:rowOff>
    </xdr:to>
    <xdr:pic>
      <xdr:nvPicPr>
        <xdr:cNvPr id="74" name="Pictur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
        <a:stretch>
          <a:fillRect/>
        </a:stretch>
      </xdr:blipFill>
      <xdr:spPr>
        <a:xfrm>
          <a:off x="0" y="15097125"/>
          <a:ext cx="5305425" cy="7064737"/>
        </a:xfrm>
        <a:prstGeom prst="rect">
          <a:avLst/>
        </a:prstGeom>
      </xdr:spPr>
    </xdr:pic>
    <xdr:clientData/>
  </xdr:twoCellAnchor>
  <xdr:twoCellAnchor editAs="oneCell">
    <xdr:from>
      <xdr:col>10</xdr:col>
      <xdr:colOff>258678</xdr:colOff>
      <xdr:row>131</xdr:row>
      <xdr:rowOff>152399</xdr:rowOff>
    </xdr:from>
    <xdr:to>
      <xdr:col>18</xdr:col>
      <xdr:colOff>399162</xdr:colOff>
      <xdr:row>160</xdr:row>
      <xdr:rowOff>103951</xdr:rowOff>
    </xdr:to>
    <xdr:pic>
      <xdr:nvPicPr>
        <xdr:cNvPr id="75" name="Pictur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15"/>
        <a:stretch>
          <a:fillRect/>
        </a:stretch>
      </xdr:blipFill>
      <xdr:spPr>
        <a:xfrm>
          <a:off x="6354678" y="15087599"/>
          <a:ext cx="5017284" cy="4647377"/>
        </a:xfrm>
        <a:prstGeom prst="rect">
          <a:avLst/>
        </a:prstGeom>
      </xdr:spPr>
    </xdr:pic>
    <xdr:clientData/>
  </xdr:twoCellAnchor>
  <xdr:twoCellAnchor>
    <xdr:from>
      <xdr:col>11</xdr:col>
      <xdr:colOff>495300</xdr:colOff>
      <xdr:row>162</xdr:row>
      <xdr:rowOff>19051</xdr:rowOff>
    </xdr:from>
    <xdr:to>
      <xdr:col>15</xdr:col>
      <xdr:colOff>104775</xdr:colOff>
      <xdr:row>164</xdr:row>
      <xdr:rowOff>38101</xdr:rowOff>
    </xdr:to>
    <xdr:sp macro="" textlink="">
      <xdr:nvSpPr>
        <xdr:cNvPr id="77" name="Rectangle 76">
          <a:extLst>
            <a:ext uri="{FF2B5EF4-FFF2-40B4-BE49-F238E27FC236}">
              <a16:creationId xmlns:a16="http://schemas.microsoft.com/office/drawing/2014/main" id="{00000000-0008-0000-0000-00004D000000}"/>
            </a:ext>
          </a:extLst>
        </xdr:cNvPr>
        <xdr:cNvSpPr/>
      </xdr:nvSpPr>
      <xdr:spPr>
        <a:xfrm>
          <a:off x="7200900" y="19973926"/>
          <a:ext cx="2047875" cy="3429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Reconcile with Prior AA190</a:t>
          </a:r>
        </a:p>
        <a:p>
          <a:pPr algn="l"/>
          <a:endParaRPr lang="en-US" sz="1100" b="0" baseline="0"/>
        </a:p>
        <a:p>
          <a:pPr algn="l"/>
          <a:endParaRPr lang="en-US" sz="1100" b="0" baseline="0"/>
        </a:p>
        <a:p>
          <a:pPr algn="l"/>
          <a:endParaRPr lang="en-US" sz="1100"/>
        </a:p>
      </xdr:txBody>
    </xdr:sp>
    <xdr:clientData/>
  </xdr:twoCellAnchor>
  <xdr:twoCellAnchor>
    <xdr:from>
      <xdr:col>7</xdr:col>
      <xdr:colOff>295275</xdr:colOff>
      <xdr:row>150</xdr:row>
      <xdr:rowOff>76200</xdr:rowOff>
    </xdr:from>
    <xdr:to>
      <xdr:col>8</xdr:col>
      <xdr:colOff>419100</xdr:colOff>
      <xdr:row>153</xdr:row>
      <xdr:rowOff>133350</xdr:rowOff>
    </xdr:to>
    <xdr:sp macro="" textlink="">
      <xdr:nvSpPr>
        <xdr:cNvPr id="78" name="Rectangle 77">
          <a:extLst>
            <a:ext uri="{FF2B5EF4-FFF2-40B4-BE49-F238E27FC236}">
              <a16:creationId xmlns:a16="http://schemas.microsoft.com/office/drawing/2014/main" id="{00000000-0008-0000-0000-00004E000000}"/>
            </a:ext>
          </a:extLst>
        </xdr:cNvPr>
        <xdr:cNvSpPr/>
      </xdr:nvSpPr>
      <xdr:spPr>
        <a:xfrm>
          <a:off x="4562475" y="18087975"/>
          <a:ext cx="733425" cy="5429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371475</xdr:colOff>
      <xdr:row>141</xdr:row>
      <xdr:rowOff>9525</xdr:rowOff>
    </xdr:from>
    <xdr:to>
      <xdr:col>18</xdr:col>
      <xdr:colOff>495300</xdr:colOff>
      <xdr:row>144</xdr:row>
      <xdr:rowOff>66675</xdr:rowOff>
    </xdr:to>
    <xdr:sp macro="" textlink="">
      <xdr:nvSpPr>
        <xdr:cNvPr id="79" name="Rectangle 78">
          <a:extLst>
            <a:ext uri="{FF2B5EF4-FFF2-40B4-BE49-F238E27FC236}">
              <a16:creationId xmlns:a16="http://schemas.microsoft.com/office/drawing/2014/main" id="{00000000-0008-0000-0000-00004F000000}"/>
            </a:ext>
          </a:extLst>
        </xdr:cNvPr>
        <xdr:cNvSpPr/>
      </xdr:nvSpPr>
      <xdr:spPr>
        <a:xfrm>
          <a:off x="10734675" y="16563975"/>
          <a:ext cx="733425" cy="5429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257175</xdr:colOff>
      <xdr:row>161</xdr:row>
      <xdr:rowOff>38100</xdr:rowOff>
    </xdr:from>
    <xdr:to>
      <xdr:col>8</xdr:col>
      <xdr:colOff>381000</xdr:colOff>
      <xdr:row>162</xdr:row>
      <xdr:rowOff>19050</xdr:rowOff>
    </xdr:to>
    <xdr:sp macro="" textlink="">
      <xdr:nvSpPr>
        <xdr:cNvPr id="80" name="Rectangle 79">
          <a:extLst>
            <a:ext uri="{FF2B5EF4-FFF2-40B4-BE49-F238E27FC236}">
              <a16:creationId xmlns:a16="http://schemas.microsoft.com/office/drawing/2014/main" id="{00000000-0008-0000-0000-000050000000}"/>
            </a:ext>
          </a:extLst>
        </xdr:cNvPr>
        <xdr:cNvSpPr/>
      </xdr:nvSpPr>
      <xdr:spPr>
        <a:xfrm>
          <a:off x="4524375" y="19831050"/>
          <a:ext cx="733425" cy="1428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314325</xdr:colOff>
      <xdr:row>158</xdr:row>
      <xdr:rowOff>95250</xdr:rowOff>
    </xdr:from>
    <xdr:to>
      <xdr:col>18</xdr:col>
      <xdr:colOff>438150</xdr:colOff>
      <xdr:row>159</xdr:row>
      <xdr:rowOff>76200</xdr:rowOff>
    </xdr:to>
    <xdr:sp macro="" textlink="">
      <xdr:nvSpPr>
        <xdr:cNvPr id="81" name="Rectangle 80">
          <a:extLst>
            <a:ext uri="{FF2B5EF4-FFF2-40B4-BE49-F238E27FC236}">
              <a16:creationId xmlns:a16="http://schemas.microsoft.com/office/drawing/2014/main" id="{00000000-0008-0000-0000-000051000000}"/>
            </a:ext>
          </a:extLst>
        </xdr:cNvPr>
        <xdr:cNvSpPr/>
      </xdr:nvSpPr>
      <xdr:spPr>
        <a:xfrm>
          <a:off x="10677525" y="19402425"/>
          <a:ext cx="733425" cy="142875"/>
        </a:xfrm>
        <a:prstGeom prst="rect">
          <a:avLst/>
        </a:prstGeom>
        <a:noFill/>
        <a:ln>
          <a:solidFill>
            <a:schemeClr val="accent3">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161925</xdr:colOff>
      <xdr:row>136</xdr:row>
      <xdr:rowOff>19050</xdr:rowOff>
    </xdr:from>
    <xdr:to>
      <xdr:col>8</xdr:col>
      <xdr:colOff>285750</xdr:colOff>
      <xdr:row>139</xdr:row>
      <xdr:rowOff>76200</xdr:rowOff>
    </xdr:to>
    <xdr:sp macro="" textlink="">
      <xdr:nvSpPr>
        <xdr:cNvPr id="82" name="Oval 81">
          <a:extLst>
            <a:ext uri="{FF2B5EF4-FFF2-40B4-BE49-F238E27FC236}">
              <a16:creationId xmlns:a16="http://schemas.microsoft.com/office/drawing/2014/main" id="{00000000-0008-0000-0000-000052000000}"/>
            </a:ext>
          </a:extLst>
        </xdr:cNvPr>
        <xdr:cNvSpPr/>
      </xdr:nvSpPr>
      <xdr:spPr>
        <a:xfrm>
          <a:off x="4429125" y="15763875"/>
          <a:ext cx="733425" cy="542925"/>
        </a:xfrm>
        <a:prstGeom prst="ellipse">
          <a:avLst/>
        </a:prstGeom>
        <a:noFill/>
        <a:ln>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228600</xdr:colOff>
      <xdr:row>135</xdr:row>
      <xdr:rowOff>57150</xdr:rowOff>
    </xdr:from>
    <xdr:to>
      <xdr:col>18</xdr:col>
      <xdr:colOff>352425</xdr:colOff>
      <xdr:row>138</xdr:row>
      <xdr:rowOff>114300</xdr:rowOff>
    </xdr:to>
    <xdr:sp macro="" textlink="">
      <xdr:nvSpPr>
        <xdr:cNvPr id="83" name="Oval 82">
          <a:extLst>
            <a:ext uri="{FF2B5EF4-FFF2-40B4-BE49-F238E27FC236}">
              <a16:creationId xmlns:a16="http://schemas.microsoft.com/office/drawing/2014/main" id="{00000000-0008-0000-0000-000053000000}"/>
            </a:ext>
          </a:extLst>
        </xdr:cNvPr>
        <xdr:cNvSpPr/>
      </xdr:nvSpPr>
      <xdr:spPr>
        <a:xfrm>
          <a:off x="10591800" y="15640050"/>
          <a:ext cx="733425" cy="542925"/>
        </a:xfrm>
        <a:prstGeom prst="ellipse">
          <a:avLst/>
        </a:prstGeom>
        <a:noFill/>
        <a:ln>
          <a:solidFill>
            <a:schemeClr val="bg2">
              <a:lumMod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xdr:col>
      <xdr:colOff>457200</xdr:colOff>
      <xdr:row>60</xdr:row>
      <xdr:rowOff>47626</xdr:rowOff>
    </xdr:from>
    <xdr:to>
      <xdr:col>5</xdr:col>
      <xdr:colOff>371475</xdr:colOff>
      <xdr:row>68</xdr:row>
      <xdr:rowOff>135434</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
        <a:stretch>
          <a:fillRect/>
        </a:stretch>
      </xdr:blipFill>
      <xdr:spPr>
        <a:xfrm>
          <a:off x="1066800" y="10201276"/>
          <a:ext cx="2352675" cy="1611808"/>
        </a:xfrm>
        <a:prstGeom prst="rect">
          <a:avLst/>
        </a:prstGeom>
      </xdr:spPr>
    </xdr:pic>
    <xdr:clientData/>
  </xdr:twoCellAnchor>
  <xdr:twoCellAnchor>
    <xdr:from>
      <xdr:col>7</xdr:col>
      <xdr:colOff>534903</xdr:colOff>
      <xdr:row>131</xdr:row>
      <xdr:rowOff>133351</xdr:rowOff>
    </xdr:from>
    <xdr:to>
      <xdr:col>13</xdr:col>
      <xdr:colOff>449178</xdr:colOff>
      <xdr:row>138</xdr:row>
      <xdr:rowOff>28576</xdr:rowOff>
    </xdr:to>
    <xdr:sp macro="" textlink="">
      <xdr:nvSpPr>
        <xdr:cNvPr id="84" name="Oval 83">
          <a:extLst>
            <a:ext uri="{FF2B5EF4-FFF2-40B4-BE49-F238E27FC236}">
              <a16:creationId xmlns:a16="http://schemas.microsoft.com/office/drawing/2014/main" id="{00000000-0008-0000-0000-000054000000}"/>
            </a:ext>
          </a:extLst>
        </xdr:cNvPr>
        <xdr:cNvSpPr/>
      </xdr:nvSpPr>
      <xdr:spPr>
        <a:xfrm>
          <a:off x="4802103" y="22498051"/>
          <a:ext cx="3571875" cy="1028700"/>
        </a:xfrm>
        <a:prstGeom prst="ellipse">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lang="en-US" sz="1600" b="1"/>
            <a:t>AA190</a:t>
          </a:r>
          <a:r>
            <a:rPr lang="en-US" sz="1600" b="1" baseline="0"/>
            <a:t> Advances Reconciliation</a:t>
          </a:r>
          <a:endParaRPr lang="en-US" sz="1600" b="1"/>
        </a:p>
      </xdr:txBody>
    </xdr:sp>
    <xdr:clientData/>
  </xdr:twoCellAnchor>
  <xdr:twoCellAnchor>
    <xdr:from>
      <xdr:col>9</xdr:col>
      <xdr:colOff>438149</xdr:colOff>
      <xdr:row>244</xdr:row>
      <xdr:rowOff>28574</xdr:rowOff>
    </xdr:from>
    <xdr:to>
      <xdr:col>16</xdr:col>
      <xdr:colOff>76200</xdr:colOff>
      <xdr:row>266</xdr:row>
      <xdr:rowOff>57150</xdr:rowOff>
    </xdr:to>
    <xdr:sp macro="" textlink="">
      <xdr:nvSpPr>
        <xdr:cNvPr id="85" name="Rectangle 84">
          <a:extLst>
            <a:ext uri="{FF2B5EF4-FFF2-40B4-BE49-F238E27FC236}">
              <a16:creationId xmlns:a16="http://schemas.microsoft.com/office/drawing/2014/main" id="{00000000-0008-0000-0000-000055000000}"/>
            </a:ext>
          </a:extLst>
        </xdr:cNvPr>
        <xdr:cNvSpPr/>
      </xdr:nvSpPr>
      <xdr:spPr>
        <a:xfrm>
          <a:off x="5924549" y="40690799"/>
          <a:ext cx="3905251" cy="3590926"/>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050" b="0"/>
            <a:t>1) Enter</a:t>
          </a:r>
          <a:r>
            <a:rPr lang="en-US" sz="1050" b="0" baseline="0"/>
            <a:t> the AA190 Warrant Release Date and Schedule number in Column C below the Month.</a:t>
          </a:r>
        </a:p>
        <a:p>
          <a:pPr algn="l"/>
          <a:endParaRPr lang="en-US" sz="1050" b="0" baseline="0"/>
        </a:p>
        <a:p>
          <a:pPr algn="l"/>
          <a:r>
            <a:rPr lang="en-US" sz="1050" b="0"/>
            <a:t>2) Enter</a:t>
          </a:r>
          <a:r>
            <a:rPr lang="en-US" sz="1050" b="0" baseline="0"/>
            <a:t> all EXCEPT Actual Expenditures and Less Advances part, per below guidelines.</a:t>
          </a:r>
        </a:p>
        <a:p>
          <a:pPr algn="l"/>
          <a:endParaRPr lang="en-US" sz="1050" b="0" baseline="0"/>
        </a:p>
        <a:p>
          <a:pPr algn="l"/>
          <a:r>
            <a:rPr lang="en-US" sz="1050" b="0" baseline="0"/>
            <a:t>Enter Amounts under the row type (color-coded rows) and month-year column (row 6 of the worksheet) as specified in AA190. </a:t>
          </a:r>
          <a:r>
            <a:rPr lang="en-US" sz="1050" b="0" i="1" baseline="0"/>
            <a:t>(i.e. Total Advances for May-15 MO should be entered in Advance row, May-15 col of the worksheet)</a:t>
          </a:r>
        </a:p>
        <a:p>
          <a:pPr algn="l"/>
          <a:endParaRPr lang="en-US" sz="1050" b="0" baseline="0"/>
        </a:p>
        <a:p>
          <a:pPr algn="l"/>
          <a:r>
            <a:rPr lang="en-US" sz="1050" b="0"/>
            <a:t>For Growth: Enter CWKS MOE and Family Support</a:t>
          </a:r>
          <a:r>
            <a:rPr lang="en-US" sz="1050" b="0" baseline="0"/>
            <a:t> Growth on the month growth was received (usually Oct - Dec of following FY).  Enter CPFSS Growth on the same month as the Expenditure that it's covering</a:t>
          </a:r>
        </a:p>
        <a:p>
          <a:pPr algn="l"/>
          <a:endParaRPr lang="en-US" sz="1050" b="0" baseline="0"/>
        </a:p>
        <a:p>
          <a:pPr algn="l"/>
          <a:r>
            <a:rPr lang="en-US" sz="1050" b="1" baseline="0"/>
            <a:t>For Counties with AB85 Repayment:  Enter AB85 Repayment under the same month as Expenditure</a:t>
          </a:r>
        </a:p>
        <a:p>
          <a:pPr algn="l"/>
          <a:endParaRPr lang="en-US" sz="1050" b="0" baseline="0"/>
        </a:p>
        <a:p>
          <a:pPr algn="l"/>
          <a:r>
            <a:rPr lang="en-US" sz="1050" b="0" baseline="0"/>
            <a:t>Enter the bottom line total of PAGE 1 of AA190 in the same month as Expenditure Month</a:t>
          </a:r>
          <a:endParaRPr lang="en-US" sz="1050" b="0"/>
        </a:p>
      </xdr:txBody>
    </xdr:sp>
    <xdr:clientData/>
  </xdr:twoCellAnchor>
  <xdr:twoCellAnchor>
    <xdr:from>
      <xdr:col>2</xdr:col>
      <xdr:colOff>76200</xdr:colOff>
      <xdr:row>61</xdr:row>
      <xdr:rowOff>9525</xdr:rowOff>
    </xdr:from>
    <xdr:to>
      <xdr:col>3</xdr:col>
      <xdr:colOff>238125</xdr:colOff>
      <xdr:row>68</xdr:row>
      <xdr:rowOff>19050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1295400" y="10353675"/>
          <a:ext cx="771525" cy="1343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209550</xdr:colOff>
      <xdr:row>302</xdr:row>
      <xdr:rowOff>88112</xdr:rowOff>
    </xdr:from>
    <xdr:to>
      <xdr:col>7</xdr:col>
      <xdr:colOff>0</xdr:colOff>
      <xdr:row>313</xdr:row>
      <xdr:rowOff>28575</xdr:rowOff>
    </xdr:to>
    <xdr:grpSp>
      <xdr:nvGrpSpPr>
        <xdr:cNvPr id="24" name="Group 23">
          <a:extLst>
            <a:ext uri="{FF2B5EF4-FFF2-40B4-BE49-F238E27FC236}">
              <a16:creationId xmlns:a16="http://schemas.microsoft.com/office/drawing/2014/main" id="{00000000-0008-0000-0000-000018000000}"/>
            </a:ext>
          </a:extLst>
        </xdr:cNvPr>
        <xdr:cNvGrpSpPr/>
      </xdr:nvGrpSpPr>
      <xdr:grpSpPr>
        <a:xfrm>
          <a:off x="209550" y="50141987"/>
          <a:ext cx="4057650" cy="1721638"/>
          <a:chOff x="209550" y="50141987"/>
          <a:chExt cx="3724029" cy="1426074"/>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a:stretch>
            <a:fillRect/>
          </a:stretch>
        </xdr:blipFill>
        <xdr:spPr>
          <a:xfrm>
            <a:off x="209550" y="50141987"/>
            <a:ext cx="2599798" cy="1426074"/>
          </a:xfrm>
          <a:prstGeom prst="rect">
            <a:avLst/>
          </a:prstGeom>
        </xdr:spPr>
      </xdr:pic>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7"/>
          <a:stretch>
            <a:fillRect/>
          </a:stretch>
        </xdr:blipFill>
        <xdr:spPr>
          <a:xfrm>
            <a:off x="2752724" y="50498682"/>
            <a:ext cx="1180855" cy="888507"/>
          </a:xfrm>
          <a:prstGeom prst="rect">
            <a:avLst/>
          </a:prstGeom>
        </xdr:spPr>
      </xdr:pic>
    </xdr:grpSp>
    <xdr:clientData/>
  </xdr:twoCellAnchor>
  <xdr:twoCellAnchor>
    <xdr:from>
      <xdr:col>7</xdr:col>
      <xdr:colOff>495300</xdr:colOff>
      <xdr:row>301</xdr:row>
      <xdr:rowOff>133350</xdr:rowOff>
    </xdr:from>
    <xdr:to>
      <xdr:col>16</xdr:col>
      <xdr:colOff>561975</xdr:colOff>
      <xdr:row>313</xdr:row>
      <xdr:rowOff>19050</xdr:rowOff>
    </xdr:to>
    <xdr:sp macro="" textlink="">
      <xdr:nvSpPr>
        <xdr:cNvPr id="86" name="Rectangle 85">
          <a:extLst>
            <a:ext uri="{FF2B5EF4-FFF2-40B4-BE49-F238E27FC236}">
              <a16:creationId xmlns:a16="http://schemas.microsoft.com/office/drawing/2014/main" id="{00000000-0008-0000-0000-000056000000}"/>
            </a:ext>
          </a:extLst>
        </xdr:cNvPr>
        <xdr:cNvSpPr/>
      </xdr:nvSpPr>
      <xdr:spPr>
        <a:xfrm>
          <a:off x="4762500" y="50025300"/>
          <a:ext cx="5553075" cy="18288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b="1"/>
            <a:t>BALANCE OF UNUSED FUNDS</a:t>
          </a:r>
        </a:p>
        <a:p>
          <a:pPr algn="l"/>
          <a:endParaRPr lang="en-US" sz="1100" b="0"/>
        </a:p>
        <a:p>
          <a:pPr algn="l"/>
          <a:r>
            <a:rPr lang="en-US" sz="1100" b="0"/>
            <a:t>Balance of Unused Funds shows the running balance of each funding source, including deferments,</a:t>
          </a:r>
          <a:r>
            <a:rPr lang="en-US" sz="1100" b="0" baseline="0"/>
            <a:t> starting with 2013-14 (the year Counties started receiving Family Support and CPFSS)</a:t>
          </a:r>
          <a:endParaRPr lang="en-US" sz="1100" b="0"/>
        </a:p>
        <a:p>
          <a:pPr algn="l"/>
          <a:endParaRPr lang="en-US" sz="1100" b="0"/>
        </a:p>
        <a:p>
          <a:pPr algn="l"/>
          <a:r>
            <a:rPr lang="en-US" sz="1100" b="0"/>
            <a:t>All</a:t>
          </a:r>
          <a:r>
            <a:rPr lang="en-US" sz="1100" b="0" baseline="0"/>
            <a:t> fields in this section contain formulas. Please do not hard-code anything in this section.</a:t>
          </a:r>
        </a:p>
        <a:p>
          <a:pPr algn="l"/>
          <a:endParaRPr lang="en-US" sz="1100" b="0" baseline="0"/>
        </a:p>
        <a:p>
          <a:pPr algn="l"/>
          <a:r>
            <a:rPr lang="en-US" sz="1100" b="0" baseline="0"/>
            <a:t>The PY Balance are designed to automatically update when we enter adjustments to prior years.</a:t>
          </a:r>
          <a:endParaRPr lang="en-US" sz="1100" b="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cdss.ca.gov/inforesources/Administration-Assistance-Monthly-Reports/Statement-of-Cash-Advances-AA190/FY-18-19-July" TargetMode="External"/><Relationship Id="rId1" Type="http://schemas.openxmlformats.org/officeDocument/2006/relationships/hyperlink" Target="https://sco.ca.gov/ard_payments_realig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85"/>
  <sheetViews>
    <sheetView topLeftCell="A79" workbookViewId="0">
      <selection activeCell="U36" sqref="U36"/>
    </sheetView>
  </sheetViews>
  <sheetFormatPr defaultColWidth="9.1328125" defaultRowHeight="13.15" x14ac:dyDescent="0.4"/>
  <cols>
    <col min="1" max="16384" width="9.1328125" style="1"/>
  </cols>
  <sheetData>
    <row r="1" spans="1:10" ht="15.75" x14ac:dyDescent="0.5">
      <c r="J1" s="110" t="s">
        <v>126</v>
      </c>
    </row>
    <row r="2" spans="1:10" x14ac:dyDescent="0.4">
      <c r="A2" s="1" t="s">
        <v>127</v>
      </c>
    </row>
    <row r="3" spans="1:10" x14ac:dyDescent="0.4">
      <c r="A3" s="111" t="s">
        <v>128</v>
      </c>
    </row>
    <row r="4" spans="1:10" x14ac:dyDescent="0.4">
      <c r="A4" s="1" t="s">
        <v>129</v>
      </c>
    </row>
    <row r="5" spans="1:10" x14ac:dyDescent="0.4">
      <c r="A5" s="1" t="s">
        <v>132</v>
      </c>
    </row>
    <row r="47" spans="10:10" s="121" customFormat="1" ht="14.25" x14ac:dyDescent="0.45">
      <c r="J47" s="122" t="s">
        <v>150</v>
      </c>
    </row>
    <row r="48" spans="10:10" s="121" customFormat="1" ht="14.25" x14ac:dyDescent="0.45"/>
    <row r="49" spans="1:1" s="121" customFormat="1" ht="14.25" x14ac:dyDescent="0.45">
      <c r="A49" s="120" t="s">
        <v>133</v>
      </c>
    </row>
    <row r="50" spans="1:1" s="121" customFormat="1" ht="14.25" x14ac:dyDescent="0.45">
      <c r="A50" s="121" t="s">
        <v>134</v>
      </c>
    </row>
    <row r="51" spans="1:1" s="121" customFormat="1" ht="14.25" x14ac:dyDescent="0.45">
      <c r="A51" s="121" t="s">
        <v>141</v>
      </c>
    </row>
    <row r="52" spans="1:1" s="121" customFormat="1" ht="14.25" x14ac:dyDescent="0.45">
      <c r="A52" s="121" t="s">
        <v>135</v>
      </c>
    </row>
    <row r="53" spans="1:1" s="121" customFormat="1" ht="14.25" x14ac:dyDescent="0.45">
      <c r="A53" s="121" t="s">
        <v>148</v>
      </c>
    </row>
    <row r="54" spans="1:1" s="121" customFormat="1" ht="14.25" x14ac:dyDescent="0.45">
      <c r="A54" s="121" t="s">
        <v>136</v>
      </c>
    </row>
    <row r="55" spans="1:1" s="121" customFormat="1" ht="14.25" x14ac:dyDescent="0.45">
      <c r="A55" s="121" t="s">
        <v>158</v>
      </c>
    </row>
    <row r="56" spans="1:1" s="121" customFormat="1" ht="14.25" x14ac:dyDescent="0.45"/>
    <row r="57" spans="1:1" s="121" customFormat="1" ht="14.25" x14ac:dyDescent="0.45">
      <c r="A57" s="120" t="s">
        <v>137</v>
      </c>
    </row>
    <row r="58" spans="1:1" s="121" customFormat="1" ht="14.25" x14ac:dyDescent="0.45">
      <c r="A58" s="121" t="s">
        <v>138</v>
      </c>
    </row>
    <row r="59" spans="1:1" s="121" customFormat="1" ht="14.25" x14ac:dyDescent="0.45">
      <c r="A59" s="121" t="s">
        <v>139</v>
      </c>
    </row>
    <row r="60" spans="1:1" s="121" customFormat="1" ht="14.25" x14ac:dyDescent="0.45">
      <c r="A60" s="121" t="s">
        <v>140</v>
      </c>
    </row>
    <row r="61" spans="1:1" s="121" customFormat="1" ht="14.25" x14ac:dyDescent="0.45"/>
    <row r="62" spans="1:1" s="121" customFormat="1" ht="14.25" x14ac:dyDescent="0.45"/>
    <row r="63" spans="1:1" s="121" customFormat="1" ht="14.25" x14ac:dyDescent="0.45"/>
    <row r="64" spans="1:1" s="121" customFormat="1" ht="14.25" x14ac:dyDescent="0.45"/>
    <row r="65" spans="1:1" s="121" customFormat="1" ht="14.25" x14ac:dyDescent="0.45"/>
    <row r="66" spans="1:1" s="121" customFormat="1" ht="14.25" x14ac:dyDescent="0.45"/>
    <row r="67" spans="1:1" s="121" customFormat="1" ht="14.25" x14ac:dyDescent="0.45"/>
    <row r="68" spans="1:1" s="121" customFormat="1" ht="14.25" x14ac:dyDescent="0.45"/>
    <row r="69" spans="1:1" s="121" customFormat="1" ht="14.25" x14ac:dyDescent="0.45"/>
    <row r="70" spans="1:1" s="121" customFormat="1" ht="14.25" x14ac:dyDescent="0.45">
      <c r="A70" s="120" t="s">
        <v>151</v>
      </c>
    </row>
    <row r="71" spans="1:1" s="121" customFormat="1" ht="14.25" x14ac:dyDescent="0.45">
      <c r="A71" s="121" t="s">
        <v>142</v>
      </c>
    </row>
    <row r="72" spans="1:1" s="121" customFormat="1" ht="14.25" x14ac:dyDescent="0.45"/>
    <row r="73" spans="1:1" s="121" customFormat="1" ht="14.25" x14ac:dyDescent="0.45">
      <c r="A73" s="120" t="s">
        <v>143</v>
      </c>
    </row>
    <row r="74" spans="1:1" s="121" customFormat="1" ht="14.25" x14ac:dyDescent="0.45">
      <c r="A74" s="121" t="s">
        <v>155</v>
      </c>
    </row>
    <row r="75" spans="1:1" s="121" customFormat="1" ht="14.25" x14ac:dyDescent="0.45">
      <c r="A75" s="121" t="s">
        <v>156</v>
      </c>
    </row>
    <row r="76" spans="1:1" s="121" customFormat="1" ht="14.25" x14ac:dyDescent="0.45">
      <c r="A76" s="121" t="s">
        <v>152</v>
      </c>
    </row>
    <row r="77" spans="1:1" s="121" customFormat="1" ht="14.25" x14ac:dyDescent="0.45">
      <c r="A77" s="121" t="s">
        <v>153</v>
      </c>
    </row>
    <row r="78" spans="1:1" s="121" customFormat="1" ht="14.25" x14ac:dyDescent="0.45">
      <c r="A78" s="124" t="s">
        <v>154</v>
      </c>
    </row>
    <row r="79" spans="1:1" s="121" customFormat="1" ht="14.25" x14ac:dyDescent="0.45">
      <c r="A79" s="121" t="s">
        <v>157</v>
      </c>
    </row>
    <row r="80" spans="1:1" s="121" customFormat="1" ht="14.25" x14ac:dyDescent="0.45"/>
    <row r="81" spans="1:1" s="121" customFormat="1" ht="14.25" x14ac:dyDescent="0.45">
      <c r="A81" s="120" t="s">
        <v>144</v>
      </c>
    </row>
    <row r="82" spans="1:1" s="121" customFormat="1" ht="14.25" x14ac:dyDescent="0.45">
      <c r="A82" s="123" t="s">
        <v>149</v>
      </c>
    </row>
    <row r="83" spans="1:1" s="121" customFormat="1" ht="14.25" x14ac:dyDescent="0.45">
      <c r="A83" s="123" t="s">
        <v>145</v>
      </c>
    </row>
    <row r="84" spans="1:1" s="121" customFormat="1" ht="14.25" x14ac:dyDescent="0.45">
      <c r="A84" s="123" t="s">
        <v>146</v>
      </c>
    </row>
    <row r="85" spans="1:1" s="121" customFormat="1" ht="14.25" x14ac:dyDescent="0.45">
      <c r="A85" s="123" t="s">
        <v>147</v>
      </c>
    </row>
  </sheetData>
  <pageMargins left="0.25" right="0.25" top="0.25" bottom="0.25" header="0.3" footer="0.3"/>
  <pageSetup paperSize="5" orientation="landscape" r:id="rId1"/>
  <headerFooter>
    <oddFooter>&amp;R&amp;8Designed by County of San Mateo
ggonzalez@smcgov.org</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89"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160</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44378</v>
      </c>
      <c r="H6" s="28">
        <f t="shared" ref="H6:R6" si="0">+G6+31</f>
        <v>44409</v>
      </c>
      <c r="I6" s="28">
        <f t="shared" si="0"/>
        <v>44440</v>
      </c>
      <c r="J6" s="28">
        <f t="shared" si="0"/>
        <v>44471</v>
      </c>
      <c r="K6" s="28">
        <f t="shared" si="0"/>
        <v>44502</v>
      </c>
      <c r="L6" s="28">
        <f t="shared" si="0"/>
        <v>44533</v>
      </c>
      <c r="M6" s="28">
        <f t="shared" si="0"/>
        <v>44564</v>
      </c>
      <c r="N6" s="28">
        <f t="shared" si="0"/>
        <v>44595</v>
      </c>
      <c r="O6" s="28">
        <f t="shared" si="0"/>
        <v>44626</v>
      </c>
      <c r="P6" s="28">
        <f t="shared" si="0"/>
        <v>44657</v>
      </c>
      <c r="Q6" s="28">
        <f t="shared" si="0"/>
        <v>44688</v>
      </c>
      <c r="R6" s="28">
        <f t="shared" si="0"/>
        <v>44719</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6">
        <f>'FY2020-21'!U310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6">
        <f>'FY2020-21'!U311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6">
        <f>'FY2020-21'!U312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6">
        <f>'FY2020-21'!U313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6">
        <f>'FY2020-21'!U314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53"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159</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44743</v>
      </c>
      <c r="H6" s="28">
        <f t="shared" ref="H6:R6" si="0">+G6+31</f>
        <v>44774</v>
      </c>
      <c r="I6" s="28">
        <f t="shared" si="0"/>
        <v>44805</v>
      </c>
      <c r="J6" s="28">
        <f t="shared" si="0"/>
        <v>44836</v>
      </c>
      <c r="K6" s="28">
        <f t="shared" si="0"/>
        <v>44867</v>
      </c>
      <c r="L6" s="28">
        <f t="shared" si="0"/>
        <v>44898</v>
      </c>
      <c r="M6" s="28">
        <f t="shared" si="0"/>
        <v>44929</v>
      </c>
      <c r="N6" s="28">
        <f t="shared" si="0"/>
        <v>44960</v>
      </c>
      <c r="O6" s="28">
        <f t="shared" si="0"/>
        <v>44991</v>
      </c>
      <c r="P6" s="28">
        <f t="shared" si="0"/>
        <v>45022</v>
      </c>
      <c r="Q6" s="28">
        <f t="shared" si="0"/>
        <v>45053</v>
      </c>
      <c r="R6" s="28">
        <f t="shared" si="0"/>
        <v>45084</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6">
        <f>'FY2021-22'!U310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6">
        <f>'FY2021-22'!U311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6">
        <f>'FY2021-22'!U312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6">
        <f>'FY2021-22'!U313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6">
        <f>'FY2021-22'!U314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7"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tr">
        <f ca="1">MID(CELL("filename",A1),FIND("]",CELL("filename",A1))+1,256)</f>
        <v>Template</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43282</v>
      </c>
      <c r="H6" s="28">
        <f t="shared" ref="H6:R6" si="0">+G6+31</f>
        <v>43313</v>
      </c>
      <c r="I6" s="28">
        <f t="shared" si="0"/>
        <v>43344</v>
      </c>
      <c r="J6" s="28">
        <f t="shared" si="0"/>
        <v>43375</v>
      </c>
      <c r="K6" s="28">
        <f t="shared" si="0"/>
        <v>43406</v>
      </c>
      <c r="L6" s="28">
        <f t="shared" si="0"/>
        <v>43437</v>
      </c>
      <c r="M6" s="28">
        <f t="shared" si="0"/>
        <v>43468</v>
      </c>
      <c r="N6" s="28">
        <f t="shared" si="0"/>
        <v>43499</v>
      </c>
      <c r="O6" s="28">
        <f t="shared" si="0"/>
        <v>43530</v>
      </c>
      <c r="P6" s="28">
        <f t="shared" si="0"/>
        <v>43561</v>
      </c>
      <c r="Q6" s="28">
        <f t="shared" si="0"/>
        <v>43592</v>
      </c>
      <c r="R6" s="28">
        <f t="shared" si="0"/>
        <v>43623</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8"/>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8"/>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8"/>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8"/>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8"/>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145" activePane="bottomRight" state="frozen"/>
      <selection activeCell="J266" sqref="J266"/>
      <selection pane="topRight" activeCell="J266" sqref="J266"/>
      <selection pane="bottomLeft" activeCell="J266" sqref="J266"/>
      <selection pane="bottomRight" activeCell="M186" sqref="M186"/>
    </sheetView>
  </sheetViews>
  <sheetFormatPr defaultRowHeight="13.15" outlineLevelCol="1" x14ac:dyDescent="0.4"/>
  <cols>
    <col min="1" max="1" width="2.3984375" style="1" customWidth="1"/>
    <col min="2" max="2" width="11.86328125" style="96" customWidth="1"/>
    <col min="3" max="3" width="11.73046875" style="7" customWidth="1"/>
    <col min="4" max="4" width="18.73046875" style="6" customWidth="1"/>
    <col min="5" max="5" width="1.265625" style="5" customWidth="1"/>
    <col min="6" max="6" width="11.1328125" style="4" customWidth="1" outlineLevel="1"/>
    <col min="7"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2" t="s">
        <v>168</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41456</v>
      </c>
      <c r="H6" s="28">
        <f t="shared" ref="H6:R6" si="0">+G6+31</f>
        <v>41487</v>
      </c>
      <c r="I6" s="28">
        <f t="shared" si="0"/>
        <v>41518</v>
      </c>
      <c r="J6" s="28">
        <f t="shared" si="0"/>
        <v>41549</v>
      </c>
      <c r="K6" s="28">
        <f t="shared" si="0"/>
        <v>41580</v>
      </c>
      <c r="L6" s="28">
        <f t="shared" si="0"/>
        <v>41611</v>
      </c>
      <c r="M6" s="28">
        <f t="shared" si="0"/>
        <v>41642</v>
      </c>
      <c r="N6" s="28">
        <f t="shared" si="0"/>
        <v>41673</v>
      </c>
      <c r="O6" s="28">
        <f t="shared" si="0"/>
        <v>41704</v>
      </c>
      <c r="P6" s="28">
        <f t="shared" si="0"/>
        <v>41735</v>
      </c>
      <c r="Q6" s="28">
        <f t="shared" si="0"/>
        <v>41766</v>
      </c>
      <c r="R6" s="28">
        <f t="shared" si="0"/>
        <v>41797</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t="s">
        <v>120</v>
      </c>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t="s">
        <v>111</v>
      </c>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t="s">
        <v>121</v>
      </c>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t="s">
        <v>114</v>
      </c>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7"/>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7"/>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7"/>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7"/>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7"/>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tabSelected="1" zoomScaleNormal="100" workbookViewId="0">
      <pane xSplit="4" ySplit="6" topLeftCell="E137" activePane="bottomRight" state="frozen"/>
      <selection activeCell="U171" sqref="U171"/>
      <selection pane="topRight" activeCell="U171" sqref="U171"/>
      <selection pane="bottomLeft" activeCell="U171" sqref="U171"/>
      <selection pane="bottomRight" activeCell="M159" sqref="M159"/>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167</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41821</v>
      </c>
      <c r="H6" s="28">
        <f t="shared" ref="H6:R6" si="0">+G6+31</f>
        <v>41852</v>
      </c>
      <c r="I6" s="28">
        <f t="shared" si="0"/>
        <v>41883</v>
      </c>
      <c r="J6" s="28">
        <f t="shared" si="0"/>
        <v>41914</v>
      </c>
      <c r="K6" s="28">
        <f t="shared" si="0"/>
        <v>41945</v>
      </c>
      <c r="L6" s="28">
        <f t="shared" si="0"/>
        <v>41976</v>
      </c>
      <c r="M6" s="28">
        <f t="shared" si="0"/>
        <v>42007</v>
      </c>
      <c r="N6" s="28">
        <f t="shared" si="0"/>
        <v>42038</v>
      </c>
      <c r="O6" s="28">
        <f t="shared" si="0"/>
        <v>42069</v>
      </c>
      <c r="P6" s="28">
        <f t="shared" si="0"/>
        <v>42100</v>
      </c>
      <c r="Q6" s="28">
        <f t="shared" si="0"/>
        <v>42131</v>
      </c>
      <c r="R6" s="28">
        <f t="shared" si="0"/>
        <v>42162</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v>41815</v>
      </c>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t="s">
        <v>110</v>
      </c>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v>41851</v>
      </c>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t="s">
        <v>111</v>
      </c>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v>41880</v>
      </c>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t="s">
        <v>114</v>
      </c>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v>41912</v>
      </c>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t="s">
        <v>113</v>
      </c>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v>41943</v>
      </c>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t="s">
        <v>112</v>
      </c>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v>41969</v>
      </c>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t="s">
        <v>115</v>
      </c>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v>42004</v>
      </c>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t="s">
        <v>116</v>
      </c>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v>42034</v>
      </c>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t="s">
        <v>117</v>
      </c>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v>42062</v>
      </c>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t="s">
        <v>118</v>
      </c>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v>42090</v>
      </c>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t="s">
        <v>119</v>
      </c>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v>42124</v>
      </c>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t="s">
        <v>109</v>
      </c>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v>42153</v>
      </c>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t="s">
        <v>108</v>
      </c>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47">
        <v>42180</v>
      </c>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9" t="s">
        <v>107</v>
      </c>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47">
        <v>42216</v>
      </c>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9" t="s">
        <v>106</v>
      </c>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53">
        <v>42244</v>
      </c>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5" t="s">
        <v>105</v>
      </c>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78">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v>0</v>
      </c>
      <c r="L301" s="31"/>
      <c r="M301" s="31"/>
      <c r="N301" s="31"/>
      <c r="O301" s="31"/>
      <c r="P301" s="31"/>
      <c r="Q301" s="31"/>
      <c r="R301" s="31"/>
      <c r="T301" s="26">
        <f>SUM(G301:R301)</f>
        <v>0</v>
      </c>
    </row>
    <row r="302" spans="1:20" x14ac:dyDescent="0.4">
      <c r="D302" s="92" t="s">
        <v>93</v>
      </c>
      <c r="F302" s="31"/>
      <c r="G302" s="31"/>
      <c r="H302" s="31"/>
      <c r="I302" s="31"/>
      <c r="J302" s="31"/>
      <c r="K302" s="31">
        <v>0</v>
      </c>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9">
        <f>'FY2013-14'!U310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9">
        <f>'FY2013-14'!U311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9">
        <f>'FY2013-14'!U312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9">
        <f>'FY2013-14'!U313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9">
        <f>'FY2013-14'!U314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21"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166</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42186</v>
      </c>
      <c r="H6" s="28">
        <f t="shared" ref="H6:R6" si="0">+G6+31</f>
        <v>42217</v>
      </c>
      <c r="I6" s="28">
        <f t="shared" si="0"/>
        <v>42248</v>
      </c>
      <c r="J6" s="28">
        <f t="shared" si="0"/>
        <v>42279</v>
      </c>
      <c r="K6" s="28">
        <f t="shared" si="0"/>
        <v>42310</v>
      </c>
      <c r="L6" s="28">
        <f t="shared" si="0"/>
        <v>42341</v>
      </c>
      <c r="M6" s="28">
        <f t="shared" si="0"/>
        <v>42372</v>
      </c>
      <c r="N6" s="28">
        <f t="shared" si="0"/>
        <v>42403</v>
      </c>
      <c r="O6" s="28">
        <f t="shared" si="0"/>
        <v>42434</v>
      </c>
      <c r="P6" s="28">
        <f t="shared" si="0"/>
        <v>42465</v>
      </c>
      <c r="Q6" s="28">
        <f t="shared" si="0"/>
        <v>42496</v>
      </c>
      <c r="R6" s="28">
        <f t="shared" si="0"/>
        <v>42527</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v>42180</v>
      </c>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t="s">
        <v>107</v>
      </c>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v>42216</v>
      </c>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t="s">
        <v>106</v>
      </c>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v>42244</v>
      </c>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t="s">
        <v>105</v>
      </c>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v>42277</v>
      </c>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v>42307</v>
      </c>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t="s">
        <v>104</v>
      </c>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v>42333</v>
      </c>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t="s">
        <v>103</v>
      </c>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v>42369</v>
      </c>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t="s">
        <v>102</v>
      </c>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v>42398</v>
      </c>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t="s">
        <v>101</v>
      </c>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v>42426</v>
      </c>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t="s">
        <v>97</v>
      </c>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v>42459</v>
      </c>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t="s">
        <v>98</v>
      </c>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v>42489</v>
      </c>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t="s">
        <v>99</v>
      </c>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v>42517</v>
      </c>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t="s">
        <v>100</v>
      </c>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t="s">
        <v>95</v>
      </c>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t="s">
        <v>94</v>
      </c>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95">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9">
        <f>'FY2014-15'!U310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9">
        <f>'FY2014-15'!U311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9">
        <f>'FY2014-15'!U312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9">
        <f>'FY2014-15'!U313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9">
        <f>'FY2014-15'!U314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05"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165</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42552</v>
      </c>
      <c r="H6" s="28">
        <f t="shared" ref="H6:R6" si="0">+G6+31</f>
        <v>42583</v>
      </c>
      <c r="I6" s="28">
        <f t="shared" si="0"/>
        <v>42614</v>
      </c>
      <c r="J6" s="28">
        <f t="shared" si="0"/>
        <v>42645</v>
      </c>
      <c r="K6" s="28">
        <f t="shared" si="0"/>
        <v>42676</v>
      </c>
      <c r="L6" s="28">
        <f t="shared" si="0"/>
        <v>42707</v>
      </c>
      <c r="M6" s="28">
        <f t="shared" si="0"/>
        <v>42738</v>
      </c>
      <c r="N6" s="28">
        <f t="shared" si="0"/>
        <v>42769</v>
      </c>
      <c r="O6" s="28">
        <f t="shared" si="0"/>
        <v>42800</v>
      </c>
      <c r="P6" s="28">
        <f t="shared" si="0"/>
        <v>42831</v>
      </c>
      <c r="Q6" s="28">
        <f t="shared" si="0"/>
        <v>42862</v>
      </c>
      <c r="R6" s="28">
        <f t="shared" si="0"/>
        <v>42893</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v>42545</v>
      </c>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t="s">
        <v>94</v>
      </c>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v>42580</v>
      </c>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t="s">
        <v>87</v>
      </c>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v>42613</v>
      </c>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t="s">
        <v>88</v>
      </c>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v>42643</v>
      </c>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t="s">
        <v>89</v>
      </c>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v>42671</v>
      </c>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t="s">
        <v>90</v>
      </c>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v>42704</v>
      </c>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t="s">
        <v>12</v>
      </c>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v>42734</v>
      </c>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t="s">
        <v>14</v>
      </c>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94"/>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94"/>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v>42766</v>
      </c>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t="s">
        <v>16</v>
      </c>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v>42794</v>
      </c>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t="s">
        <v>18</v>
      </c>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v>42824</v>
      </c>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t="s">
        <v>20</v>
      </c>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v>42853</v>
      </c>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t="s">
        <v>23</v>
      </c>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v>42886</v>
      </c>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t="s">
        <v>24</v>
      </c>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0"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47">
        <v>42909</v>
      </c>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9" t="s">
        <v>72</v>
      </c>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5">
      <c r="A194" s="8"/>
      <c r="B194" s="99"/>
      <c r="C194" s="48"/>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9"/>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9"/>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9"/>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49"/>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C204" s="49"/>
      <c r="D204" s="5"/>
      <c r="F204" s="29"/>
      <c r="G204" s="29"/>
      <c r="H204" s="58"/>
      <c r="I204" s="58"/>
      <c r="J204" s="58"/>
      <c r="K204" s="59"/>
      <c r="L204" s="44"/>
      <c r="M204" s="44"/>
      <c r="N204" s="44"/>
      <c r="O204" s="44"/>
      <c r="P204" s="44"/>
      <c r="Q204" s="44"/>
      <c r="R204" s="44"/>
      <c r="S204" s="44"/>
      <c r="T204" s="114"/>
    </row>
    <row r="205" spans="1:20" x14ac:dyDescent="0.4">
      <c r="A205" s="8"/>
      <c r="B205" s="105" t="s">
        <v>65</v>
      </c>
      <c r="C205" s="50" t="s">
        <v>7</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47">
        <v>42944</v>
      </c>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9" t="s">
        <v>73</v>
      </c>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9"/>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9"/>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9"/>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9"/>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9"/>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9"/>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2" t="s">
        <v>8</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53">
        <v>42978</v>
      </c>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5" t="s">
        <v>74</v>
      </c>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91</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96</v>
      </c>
      <c r="F310" s="119">
        <f>'FY2015-16'!U310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9">
        <f>'FY2015-16'!U311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9">
        <f>'FY2015-16'!U312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9">
        <f>'FY2015-16'!U313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9">
        <f>'FY2015-16'!U314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85"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164</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28">
        <v>42917</v>
      </c>
      <c r="H6" s="28">
        <f t="shared" ref="H6:R6" si="0">+G6+31</f>
        <v>42948</v>
      </c>
      <c r="I6" s="28">
        <f t="shared" si="0"/>
        <v>42979</v>
      </c>
      <c r="J6" s="28">
        <f t="shared" si="0"/>
        <v>43010</v>
      </c>
      <c r="K6" s="28">
        <f t="shared" si="0"/>
        <v>43041</v>
      </c>
      <c r="L6" s="28">
        <f t="shared" si="0"/>
        <v>43072</v>
      </c>
      <c r="M6" s="28">
        <f t="shared" si="0"/>
        <v>43103</v>
      </c>
      <c r="N6" s="28">
        <f t="shared" si="0"/>
        <v>43134</v>
      </c>
      <c r="O6" s="28">
        <f t="shared" si="0"/>
        <v>43165</v>
      </c>
      <c r="P6" s="28">
        <f t="shared" si="0"/>
        <v>43196</v>
      </c>
      <c r="Q6" s="28">
        <f t="shared" si="0"/>
        <v>43227</v>
      </c>
      <c r="R6" s="28">
        <f t="shared" si="0"/>
        <v>43258</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19" si="1">SUM(G10:S10)</f>
        <v>0</v>
      </c>
    </row>
    <row r="11" spans="2:20" ht="12.6" customHeight="1" x14ac:dyDescent="0.4">
      <c r="B11" s="99" t="s">
        <v>71</v>
      </c>
      <c r="C11" s="47">
        <v>42909</v>
      </c>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t="s">
        <v>72</v>
      </c>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ref="T20:T22" si="2">SUM(G20:S20)</f>
        <v>0</v>
      </c>
    </row>
    <row r="21" spans="2:20" ht="12.6" customHeight="1" x14ac:dyDescent="0.4">
      <c r="D21" s="84" t="s">
        <v>25</v>
      </c>
      <c r="E21" s="21"/>
      <c r="F21" s="31"/>
      <c r="G21" s="31"/>
      <c r="H21" s="44"/>
      <c r="I21" s="44"/>
      <c r="J21" s="39"/>
      <c r="K21" s="39"/>
      <c r="L21" s="39"/>
      <c r="M21" s="39"/>
      <c r="N21" s="39"/>
      <c r="O21" s="39"/>
      <c r="P21" s="39"/>
      <c r="Q21" s="39"/>
      <c r="R21" s="39"/>
      <c r="S21" s="39"/>
      <c r="T21" s="31">
        <f t="shared" si="2"/>
        <v>0</v>
      </c>
    </row>
    <row r="22" spans="2:20" ht="12.6" customHeight="1" x14ac:dyDescent="0.4">
      <c r="D22" s="84" t="s">
        <v>51</v>
      </c>
      <c r="E22" s="21"/>
      <c r="F22" s="31"/>
      <c r="G22" s="31"/>
      <c r="H22" s="44"/>
      <c r="I22" s="44"/>
      <c r="J22" s="39"/>
      <c r="K22" s="39"/>
      <c r="L22" s="39"/>
      <c r="M22" s="39"/>
      <c r="N22" s="39"/>
      <c r="O22" s="39"/>
      <c r="P22" s="39"/>
      <c r="Q22" s="39"/>
      <c r="R22" s="39"/>
      <c r="S22" s="39"/>
      <c r="T22" s="31">
        <f t="shared" si="2"/>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3">SUM(G25:S25)</f>
        <v>0</v>
      </c>
    </row>
    <row r="26" spans="2:20" ht="12.6" customHeight="1" x14ac:dyDescent="0.4">
      <c r="B26" s="99" t="s">
        <v>71</v>
      </c>
      <c r="C26" s="47">
        <v>42944</v>
      </c>
      <c r="D26" s="72" t="s">
        <v>30</v>
      </c>
      <c r="E26" s="21"/>
      <c r="F26" s="45"/>
      <c r="G26" s="45"/>
      <c r="H26" s="45"/>
      <c r="I26" s="44"/>
      <c r="J26" s="44"/>
      <c r="K26" s="39"/>
      <c r="L26" s="39"/>
      <c r="M26" s="39"/>
      <c r="N26" s="39"/>
      <c r="O26" s="39"/>
      <c r="P26" s="39"/>
      <c r="Q26" s="39"/>
      <c r="R26" s="39"/>
      <c r="S26" s="39"/>
      <c r="T26" s="45">
        <f t="shared" si="3"/>
        <v>0</v>
      </c>
    </row>
    <row r="27" spans="2:20" ht="12.6" customHeight="1" x14ac:dyDescent="0.4">
      <c r="B27" s="99"/>
      <c r="C27" s="9" t="s">
        <v>73</v>
      </c>
      <c r="D27" s="72" t="s">
        <v>38</v>
      </c>
      <c r="E27" s="21"/>
      <c r="F27" s="45"/>
      <c r="G27" s="45"/>
      <c r="H27" s="45"/>
      <c r="I27" s="44"/>
      <c r="J27" s="44"/>
      <c r="K27" s="39"/>
      <c r="L27" s="39"/>
      <c r="M27" s="39"/>
      <c r="N27" s="39"/>
      <c r="O27" s="39"/>
      <c r="P27" s="39"/>
      <c r="Q27" s="39"/>
      <c r="R27" s="39"/>
      <c r="S27" s="39"/>
      <c r="T27" s="45">
        <f t="shared" si="3"/>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3"/>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3"/>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3"/>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3"/>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3"/>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3"/>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3"/>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4">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4"/>
        <v>0</v>
      </c>
    </row>
    <row r="37" spans="2:20" ht="12.6" customHeight="1" x14ac:dyDescent="0.4">
      <c r="D37" s="84" t="s">
        <v>51</v>
      </c>
      <c r="E37" s="21"/>
      <c r="F37" s="31"/>
      <c r="G37" s="31"/>
      <c r="H37" s="32"/>
      <c r="I37" s="44"/>
      <c r="J37" s="39"/>
      <c r="K37" s="39"/>
      <c r="L37" s="39"/>
      <c r="M37" s="39"/>
      <c r="N37" s="39"/>
      <c r="O37" s="39"/>
      <c r="P37" s="39"/>
      <c r="Q37" s="39"/>
      <c r="R37" s="39"/>
      <c r="S37" s="39"/>
      <c r="T37" s="31">
        <f t="shared" si="4"/>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5">SUM(G40:S40)</f>
        <v>0</v>
      </c>
    </row>
    <row r="41" spans="2:20" ht="12.6" customHeight="1" x14ac:dyDescent="0.4">
      <c r="B41" s="99" t="s">
        <v>71</v>
      </c>
      <c r="C41" s="53">
        <v>42978</v>
      </c>
      <c r="D41" s="72" t="s">
        <v>30</v>
      </c>
      <c r="E41" s="21"/>
      <c r="F41" s="45"/>
      <c r="G41" s="45"/>
      <c r="H41" s="45"/>
      <c r="I41" s="45"/>
      <c r="J41" s="44"/>
      <c r="K41" s="39"/>
      <c r="L41" s="39"/>
      <c r="M41" s="39"/>
      <c r="N41" s="39"/>
      <c r="O41" s="39"/>
      <c r="P41" s="39"/>
      <c r="Q41" s="39"/>
      <c r="R41" s="39"/>
      <c r="S41" s="39"/>
      <c r="T41" s="45">
        <f t="shared" si="5"/>
        <v>0</v>
      </c>
    </row>
    <row r="42" spans="2:20" ht="12.6" customHeight="1" x14ac:dyDescent="0.4">
      <c r="B42" s="99"/>
      <c r="C42" s="5" t="s">
        <v>74</v>
      </c>
      <c r="D42" s="72" t="s">
        <v>38</v>
      </c>
      <c r="E42" s="21"/>
      <c r="F42" s="45"/>
      <c r="G42" s="45"/>
      <c r="H42" s="45"/>
      <c r="I42" s="45"/>
      <c r="J42" s="44"/>
      <c r="K42" s="39"/>
      <c r="L42" s="39"/>
      <c r="M42" s="39"/>
      <c r="N42" s="39"/>
      <c r="O42" s="39"/>
      <c r="P42" s="39"/>
      <c r="Q42" s="39"/>
      <c r="R42" s="39"/>
      <c r="S42" s="39"/>
      <c r="T42" s="45">
        <f t="shared" si="5"/>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5"/>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5"/>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5"/>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5"/>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5"/>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5"/>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5"/>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6">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6"/>
        <v>0</v>
      </c>
    </row>
    <row r="52" spans="2:20" ht="12.6" customHeight="1" x14ac:dyDescent="0.4">
      <c r="D52" s="84" t="s">
        <v>51</v>
      </c>
      <c r="E52" s="21"/>
      <c r="F52" s="31"/>
      <c r="G52" s="31"/>
      <c r="H52" s="32"/>
      <c r="I52" s="32"/>
      <c r="J52" s="39"/>
      <c r="K52" s="39"/>
      <c r="L52" s="39"/>
      <c r="M52" s="39"/>
      <c r="N52" s="39"/>
      <c r="O52" s="39"/>
      <c r="P52" s="39"/>
      <c r="Q52" s="39"/>
      <c r="R52" s="39"/>
      <c r="S52" s="39"/>
      <c r="T52" s="31">
        <f t="shared" si="6"/>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7">SUM(G55:S55)</f>
        <v>0</v>
      </c>
    </row>
    <row r="56" spans="2:20" ht="12.6" customHeight="1" x14ac:dyDescent="0.4">
      <c r="B56" s="99"/>
      <c r="C56" s="53">
        <v>43007</v>
      </c>
      <c r="D56" s="72" t="s">
        <v>30</v>
      </c>
      <c r="E56" s="21"/>
      <c r="F56" s="45"/>
      <c r="G56" s="45"/>
      <c r="H56" s="45"/>
      <c r="I56" s="45"/>
      <c r="J56" s="45"/>
      <c r="K56" s="39"/>
      <c r="L56" s="39"/>
      <c r="M56" s="39"/>
      <c r="N56" s="39"/>
      <c r="O56" s="39"/>
      <c r="P56" s="39"/>
      <c r="Q56" s="39"/>
      <c r="R56" s="39"/>
      <c r="S56" s="39"/>
      <c r="T56" s="45">
        <f t="shared" si="7"/>
        <v>0</v>
      </c>
    </row>
    <row r="57" spans="2:20" ht="12.6" customHeight="1" x14ac:dyDescent="0.4">
      <c r="B57" s="99"/>
      <c r="C57" s="21" t="s">
        <v>75</v>
      </c>
      <c r="D57" s="72" t="s">
        <v>38</v>
      </c>
      <c r="E57" s="21"/>
      <c r="F57" s="45"/>
      <c r="G57" s="45"/>
      <c r="H57" s="45"/>
      <c r="I57" s="45"/>
      <c r="J57" s="45"/>
      <c r="K57" s="39"/>
      <c r="L57" s="39"/>
      <c r="M57" s="39"/>
      <c r="N57" s="39"/>
      <c r="O57" s="39"/>
      <c r="P57" s="39"/>
      <c r="Q57" s="39"/>
      <c r="R57" s="39"/>
      <c r="S57" s="39"/>
      <c r="T57" s="45">
        <f t="shared" si="7"/>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7"/>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7"/>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7"/>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7"/>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7"/>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7"/>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7"/>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8">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8"/>
        <v>0</v>
      </c>
    </row>
    <row r="67" spans="2:20" ht="12.6" customHeight="1" x14ac:dyDescent="0.4">
      <c r="D67" s="84" t="s">
        <v>51</v>
      </c>
      <c r="E67" s="21"/>
      <c r="F67" s="31"/>
      <c r="G67" s="31"/>
      <c r="H67" s="32"/>
      <c r="I67" s="32"/>
      <c r="J67" s="32"/>
      <c r="K67" s="39"/>
      <c r="L67" s="39"/>
      <c r="M67" s="39"/>
      <c r="N67" s="39"/>
      <c r="O67" s="39"/>
      <c r="P67" s="39"/>
      <c r="Q67" s="39"/>
      <c r="R67" s="39"/>
      <c r="S67" s="39"/>
      <c r="T67" s="31">
        <f t="shared" si="8"/>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9">SUM(G70:S70)</f>
        <v>0</v>
      </c>
    </row>
    <row r="71" spans="2:20" ht="12.6" customHeight="1" x14ac:dyDescent="0.4">
      <c r="B71" s="99"/>
      <c r="C71" s="47">
        <v>43039</v>
      </c>
      <c r="D71" s="72" t="s">
        <v>30</v>
      </c>
      <c r="E71" s="21"/>
      <c r="F71" s="45"/>
      <c r="G71" s="45"/>
      <c r="H71" s="45"/>
      <c r="I71" s="45"/>
      <c r="J71" s="45"/>
      <c r="K71" s="45"/>
      <c r="L71" s="39"/>
      <c r="M71" s="39"/>
      <c r="N71" s="39"/>
      <c r="O71" s="39"/>
      <c r="P71" s="39"/>
      <c r="Q71" s="39"/>
      <c r="R71" s="39"/>
      <c r="S71" s="39"/>
      <c r="T71" s="45">
        <f t="shared" si="9"/>
        <v>0</v>
      </c>
    </row>
    <row r="72" spans="2:20" ht="12.6" customHeight="1" x14ac:dyDescent="0.4">
      <c r="B72" s="99"/>
      <c r="C72" s="21" t="s">
        <v>76</v>
      </c>
      <c r="D72" s="72" t="s">
        <v>38</v>
      </c>
      <c r="E72" s="21"/>
      <c r="F72" s="45"/>
      <c r="G72" s="45"/>
      <c r="H72" s="45"/>
      <c r="I72" s="45"/>
      <c r="J72" s="45"/>
      <c r="K72" s="45"/>
      <c r="L72" s="39"/>
      <c r="M72" s="39"/>
      <c r="N72" s="39"/>
      <c r="O72" s="39"/>
      <c r="P72" s="39"/>
      <c r="Q72" s="39"/>
      <c r="R72" s="39"/>
      <c r="S72" s="39"/>
      <c r="T72" s="45">
        <f t="shared" si="9"/>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9"/>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9"/>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9"/>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9"/>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9"/>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9"/>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9"/>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10">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10"/>
        <v>0</v>
      </c>
    </row>
    <row r="82" spans="1:20" ht="12.6" customHeight="1" x14ac:dyDescent="0.4">
      <c r="D82" s="84" t="s">
        <v>51</v>
      </c>
      <c r="E82" s="21"/>
      <c r="F82" s="31"/>
      <c r="G82" s="31"/>
      <c r="H82" s="32"/>
      <c r="I82" s="32"/>
      <c r="J82" s="32"/>
      <c r="K82" s="32"/>
      <c r="L82" s="39"/>
      <c r="M82" s="39"/>
      <c r="N82" s="39"/>
      <c r="O82" s="39"/>
      <c r="P82" s="39"/>
      <c r="Q82" s="39"/>
      <c r="R82" s="39"/>
      <c r="S82" s="39"/>
      <c r="T82" s="31">
        <f t="shared" si="10"/>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1">SUM(G85:S85)</f>
        <v>0</v>
      </c>
    </row>
    <row r="86" spans="1:20" ht="12.6" customHeight="1" x14ac:dyDescent="0.4">
      <c r="A86" s="8"/>
      <c r="B86" s="99"/>
      <c r="C86" s="53">
        <v>43069</v>
      </c>
      <c r="D86" s="72" t="s">
        <v>30</v>
      </c>
      <c r="E86" s="21"/>
      <c r="F86" s="45"/>
      <c r="G86" s="45"/>
      <c r="H86" s="45"/>
      <c r="I86" s="45"/>
      <c r="J86" s="45"/>
      <c r="K86" s="45"/>
      <c r="L86" s="45"/>
      <c r="M86" s="39"/>
      <c r="N86" s="39"/>
      <c r="O86" s="39"/>
      <c r="P86" s="39"/>
      <c r="Q86" s="39"/>
      <c r="R86" s="39"/>
      <c r="S86" s="39"/>
      <c r="T86" s="45">
        <f t="shared" si="11"/>
        <v>0</v>
      </c>
    </row>
    <row r="87" spans="1:20" ht="12.6" customHeight="1" x14ac:dyDescent="0.4">
      <c r="A87" s="8"/>
      <c r="B87" s="99"/>
      <c r="C87" s="21" t="s">
        <v>77</v>
      </c>
      <c r="D87" s="72" t="s">
        <v>38</v>
      </c>
      <c r="E87" s="21"/>
      <c r="F87" s="45"/>
      <c r="G87" s="45"/>
      <c r="H87" s="45"/>
      <c r="I87" s="45"/>
      <c r="J87" s="45"/>
      <c r="K87" s="45"/>
      <c r="L87" s="45"/>
      <c r="M87" s="39"/>
      <c r="N87" s="39"/>
      <c r="O87" s="39"/>
      <c r="P87" s="39"/>
      <c r="Q87" s="39"/>
      <c r="R87" s="39"/>
      <c r="S87" s="39"/>
      <c r="T87" s="45">
        <f t="shared" si="11"/>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1"/>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1"/>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1"/>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1"/>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1"/>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1"/>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1"/>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2">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2"/>
        <v>0</v>
      </c>
    </row>
    <row r="97" spans="1:20" ht="12.6" customHeight="1" x14ac:dyDescent="0.4">
      <c r="D97" s="84" t="s">
        <v>51</v>
      </c>
      <c r="E97" s="21"/>
      <c r="F97" s="31"/>
      <c r="G97" s="31"/>
      <c r="H97" s="32"/>
      <c r="I97" s="32"/>
      <c r="J97" s="32"/>
      <c r="K97" s="32"/>
      <c r="L97" s="32"/>
      <c r="M97" s="39"/>
      <c r="N97" s="39"/>
      <c r="O97" s="39"/>
      <c r="P97" s="39"/>
      <c r="Q97" s="39"/>
      <c r="R97" s="39"/>
      <c r="S97" s="39"/>
      <c r="T97" s="31">
        <f t="shared" si="12"/>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3">SUM(G100:S100)</f>
        <v>0</v>
      </c>
    </row>
    <row r="101" spans="1:20" ht="12.6" customHeight="1" x14ac:dyDescent="0.4">
      <c r="A101" s="8"/>
      <c r="B101" s="99"/>
      <c r="C101" s="53">
        <v>43098</v>
      </c>
      <c r="D101" s="72" t="s">
        <v>30</v>
      </c>
      <c r="E101" s="21"/>
      <c r="F101" s="45"/>
      <c r="G101" s="45"/>
      <c r="H101" s="45"/>
      <c r="I101" s="45"/>
      <c r="J101" s="45"/>
      <c r="K101" s="45"/>
      <c r="L101" s="45"/>
      <c r="M101" s="45"/>
      <c r="N101" s="39"/>
      <c r="O101" s="39"/>
      <c r="P101" s="39"/>
      <c r="Q101" s="39"/>
      <c r="R101" s="39"/>
      <c r="S101" s="39"/>
      <c r="T101" s="45">
        <f t="shared" si="13"/>
        <v>0</v>
      </c>
    </row>
    <row r="102" spans="1:20" ht="12.6" customHeight="1" x14ac:dyDescent="0.4">
      <c r="A102" s="8"/>
      <c r="B102" s="99"/>
      <c r="C102" s="21" t="s">
        <v>78</v>
      </c>
      <c r="D102" s="72" t="s">
        <v>38</v>
      </c>
      <c r="E102" s="21"/>
      <c r="F102" s="45"/>
      <c r="G102" s="45"/>
      <c r="H102" s="45"/>
      <c r="I102" s="45"/>
      <c r="J102" s="45"/>
      <c r="K102" s="45"/>
      <c r="L102" s="45"/>
      <c r="M102" s="45"/>
      <c r="N102" s="39"/>
      <c r="O102" s="39"/>
      <c r="P102" s="39"/>
      <c r="Q102" s="39"/>
      <c r="R102" s="39"/>
      <c r="S102" s="39"/>
      <c r="T102" s="45">
        <f t="shared" si="13"/>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3"/>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3"/>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3"/>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3"/>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3"/>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3"/>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3"/>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4">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4"/>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4"/>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5">SUM(G115:S115)</f>
        <v>0</v>
      </c>
    </row>
    <row r="116" spans="1:20" ht="12.6" customHeight="1" x14ac:dyDescent="0.4">
      <c r="A116" s="8"/>
      <c r="B116" s="99"/>
      <c r="C116" s="53">
        <v>43131</v>
      </c>
      <c r="D116" s="72" t="s">
        <v>30</v>
      </c>
      <c r="E116" s="21"/>
      <c r="F116" s="45"/>
      <c r="G116" s="45"/>
      <c r="H116" s="45"/>
      <c r="I116" s="45"/>
      <c r="J116" s="45"/>
      <c r="K116" s="45"/>
      <c r="L116" s="45"/>
      <c r="M116" s="45"/>
      <c r="N116" s="45"/>
      <c r="O116" s="39"/>
      <c r="P116" s="39"/>
      <c r="Q116" s="39"/>
      <c r="R116" s="39"/>
      <c r="S116" s="39"/>
      <c r="T116" s="45">
        <f t="shared" si="15"/>
        <v>0</v>
      </c>
    </row>
    <row r="117" spans="1:20" ht="12.6" customHeight="1" x14ac:dyDescent="0.4">
      <c r="A117" s="8"/>
      <c r="B117" s="99"/>
      <c r="C117" s="21" t="s">
        <v>79</v>
      </c>
      <c r="D117" s="72" t="s">
        <v>38</v>
      </c>
      <c r="E117" s="21"/>
      <c r="F117" s="45"/>
      <c r="G117" s="45"/>
      <c r="H117" s="45"/>
      <c r="I117" s="45"/>
      <c r="J117" s="45"/>
      <c r="K117" s="45"/>
      <c r="L117" s="45"/>
      <c r="M117" s="45"/>
      <c r="N117" s="45"/>
      <c r="O117" s="39"/>
      <c r="P117" s="39"/>
      <c r="Q117" s="39"/>
      <c r="R117" s="39"/>
      <c r="S117" s="39"/>
      <c r="T117" s="45">
        <f t="shared" si="15"/>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5"/>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5"/>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5"/>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5"/>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5"/>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5"/>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5"/>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6">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6"/>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6"/>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7">SUM(G130:S130)</f>
        <v>0</v>
      </c>
    </row>
    <row r="131" spans="1:20" ht="12.6" customHeight="1" x14ac:dyDescent="0.4">
      <c r="A131" s="8"/>
      <c r="B131" s="99"/>
      <c r="C131" s="53">
        <v>43159</v>
      </c>
      <c r="D131" s="72" t="s">
        <v>30</v>
      </c>
      <c r="E131" s="21"/>
      <c r="F131" s="45"/>
      <c r="G131" s="45"/>
      <c r="H131" s="45"/>
      <c r="I131" s="45"/>
      <c r="J131" s="45"/>
      <c r="K131" s="45"/>
      <c r="L131" s="45"/>
      <c r="M131" s="45"/>
      <c r="N131" s="45"/>
      <c r="O131" s="45"/>
      <c r="P131" s="39"/>
      <c r="Q131" s="39"/>
      <c r="R131" s="39"/>
      <c r="S131" s="39"/>
      <c r="T131" s="45">
        <f t="shared" si="17"/>
        <v>0</v>
      </c>
    </row>
    <row r="132" spans="1:20" ht="12.6" customHeight="1" x14ac:dyDescent="0.4">
      <c r="A132" s="8"/>
      <c r="B132" s="99"/>
      <c r="C132" s="21" t="s">
        <v>80</v>
      </c>
      <c r="D132" s="72" t="s">
        <v>38</v>
      </c>
      <c r="E132" s="21"/>
      <c r="F132" s="45"/>
      <c r="G132" s="45"/>
      <c r="H132" s="45"/>
      <c r="I132" s="45"/>
      <c r="J132" s="45"/>
      <c r="K132" s="45"/>
      <c r="L132" s="45"/>
      <c r="M132" s="45"/>
      <c r="N132" s="45"/>
      <c r="O132" s="45"/>
      <c r="P132" s="39"/>
      <c r="Q132" s="39"/>
      <c r="R132" s="39"/>
      <c r="S132" s="39"/>
      <c r="T132" s="45">
        <f t="shared" si="17"/>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7"/>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7"/>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7"/>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7"/>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7"/>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7"/>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7"/>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8">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8"/>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8"/>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9">SUM(G145:S145)</f>
        <v>0</v>
      </c>
    </row>
    <row r="146" spans="1:20" ht="12.6" customHeight="1" x14ac:dyDescent="0.4">
      <c r="A146" s="8"/>
      <c r="B146" s="99"/>
      <c r="C146" s="53">
        <v>43189</v>
      </c>
      <c r="D146" s="72" t="s">
        <v>30</v>
      </c>
      <c r="E146" s="21"/>
      <c r="F146" s="45"/>
      <c r="G146" s="45"/>
      <c r="H146" s="45"/>
      <c r="I146" s="45"/>
      <c r="J146" s="45"/>
      <c r="K146" s="45"/>
      <c r="L146" s="45"/>
      <c r="M146" s="45"/>
      <c r="N146" s="45"/>
      <c r="O146" s="45"/>
      <c r="P146" s="45"/>
      <c r="Q146" s="39"/>
      <c r="R146" s="39"/>
      <c r="S146" s="39"/>
      <c r="T146" s="45">
        <f t="shared" si="19"/>
        <v>0</v>
      </c>
    </row>
    <row r="147" spans="1:20" ht="12.6" customHeight="1" x14ac:dyDescent="0.4">
      <c r="A147" s="8"/>
      <c r="B147" s="99"/>
      <c r="C147" s="21" t="s">
        <v>81</v>
      </c>
      <c r="D147" s="72" t="s">
        <v>38</v>
      </c>
      <c r="E147" s="21"/>
      <c r="F147" s="45"/>
      <c r="G147" s="45"/>
      <c r="H147" s="45"/>
      <c r="I147" s="45"/>
      <c r="J147" s="45"/>
      <c r="K147" s="45"/>
      <c r="L147" s="45"/>
      <c r="M147" s="45"/>
      <c r="N147" s="45"/>
      <c r="O147" s="45"/>
      <c r="P147" s="45"/>
      <c r="Q147" s="39"/>
      <c r="R147" s="39"/>
      <c r="S147" s="39"/>
      <c r="T147" s="45">
        <f t="shared" si="19"/>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9"/>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9"/>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9"/>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9"/>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9"/>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9"/>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9"/>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20">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20"/>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20"/>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1">SUM(G160:S160)</f>
        <v>0</v>
      </c>
    </row>
    <row r="161" spans="1:20" ht="12.6" customHeight="1" x14ac:dyDescent="0.4">
      <c r="A161" s="8"/>
      <c r="B161" s="99"/>
      <c r="C161" s="53">
        <v>43217</v>
      </c>
      <c r="D161" s="72" t="s">
        <v>30</v>
      </c>
      <c r="E161" s="21"/>
      <c r="F161" s="45"/>
      <c r="G161" s="45"/>
      <c r="H161" s="45"/>
      <c r="I161" s="45"/>
      <c r="J161" s="45"/>
      <c r="K161" s="45"/>
      <c r="L161" s="45"/>
      <c r="M161" s="45"/>
      <c r="N161" s="45"/>
      <c r="O161" s="45"/>
      <c r="P161" s="45"/>
      <c r="Q161" s="45"/>
      <c r="R161" s="39"/>
      <c r="S161" s="39"/>
      <c r="T161" s="45">
        <f t="shared" si="21"/>
        <v>0</v>
      </c>
    </row>
    <row r="162" spans="1:20" ht="12.6" customHeight="1" x14ac:dyDescent="0.4">
      <c r="A162" s="8"/>
      <c r="B162" s="99"/>
      <c r="C162" s="21" t="s">
        <v>82</v>
      </c>
      <c r="D162" s="72" t="s">
        <v>38</v>
      </c>
      <c r="E162" s="21"/>
      <c r="F162" s="45"/>
      <c r="G162" s="45"/>
      <c r="H162" s="45"/>
      <c r="I162" s="45"/>
      <c r="J162" s="45"/>
      <c r="K162" s="45"/>
      <c r="L162" s="45"/>
      <c r="M162" s="45"/>
      <c r="N162" s="45"/>
      <c r="O162" s="45"/>
      <c r="P162" s="45"/>
      <c r="Q162" s="45"/>
      <c r="R162" s="39"/>
      <c r="S162" s="39"/>
      <c r="T162" s="45">
        <f t="shared" si="21"/>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1"/>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1"/>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1"/>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1"/>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1"/>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1"/>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1"/>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2">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2"/>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2"/>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3">SUM(G175:S175)</f>
        <v>0</v>
      </c>
    </row>
    <row r="176" spans="1:20" ht="12.6" customHeight="1" x14ac:dyDescent="0.4">
      <c r="A176" s="8"/>
      <c r="B176" s="99"/>
      <c r="C176" s="53">
        <v>43251</v>
      </c>
      <c r="D176" s="72" t="s">
        <v>30</v>
      </c>
      <c r="E176" s="21"/>
      <c r="F176" s="45"/>
      <c r="G176" s="45"/>
      <c r="H176" s="45"/>
      <c r="I176" s="45"/>
      <c r="J176" s="45"/>
      <c r="K176" s="45"/>
      <c r="L176" s="45"/>
      <c r="M176" s="45"/>
      <c r="N176" s="45"/>
      <c r="O176" s="45"/>
      <c r="P176" s="45"/>
      <c r="Q176" s="45"/>
      <c r="R176" s="45"/>
      <c r="S176" s="16"/>
      <c r="T176" s="45">
        <f t="shared" si="23"/>
        <v>0</v>
      </c>
    </row>
    <row r="177" spans="1:20" ht="12.6" customHeight="1" x14ac:dyDescent="0.4">
      <c r="A177" s="8"/>
      <c r="B177" s="99"/>
      <c r="C177" s="21" t="s">
        <v>83</v>
      </c>
      <c r="D177" s="72" t="s">
        <v>38</v>
      </c>
      <c r="E177" s="21"/>
      <c r="F177" s="45"/>
      <c r="G177" s="45"/>
      <c r="H177" s="45"/>
      <c r="I177" s="45"/>
      <c r="J177" s="45"/>
      <c r="K177" s="45"/>
      <c r="L177" s="45"/>
      <c r="M177" s="45"/>
      <c r="N177" s="45"/>
      <c r="O177" s="45"/>
      <c r="P177" s="45"/>
      <c r="Q177" s="45"/>
      <c r="R177" s="45"/>
      <c r="S177" s="16"/>
      <c r="T177" s="45">
        <f t="shared" si="23"/>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3"/>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3"/>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3"/>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3"/>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3"/>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3"/>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3"/>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4">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4"/>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4"/>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5">SUM(G190:S190)</f>
        <v>0</v>
      </c>
    </row>
    <row r="191" spans="1:20" ht="12.6" customHeight="1" x14ac:dyDescent="0.4">
      <c r="A191" s="8"/>
      <c r="B191" s="105" t="s">
        <v>66</v>
      </c>
      <c r="C191" s="53">
        <v>43273</v>
      </c>
      <c r="D191" s="72" t="s">
        <v>30</v>
      </c>
      <c r="E191" s="21"/>
      <c r="F191" s="45"/>
      <c r="G191" s="45"/>
      <c r="H191" s="45"/>
      <c r="I191" s="45"/>
      <c r="J191" s="45"/>
      <c r="K191" s="45"/>
      <c r="L191" s="45"/>
      <c r="M191" s="45"/>
      <c r="N191" s="45"/>
      <c r="O191" s="45"/>
      <c r="P191" s="45"/>
      <c r="Q191" s="45"/>
      <c r="R191" s="45"/>
      <c r="S191" s="45"/>
      <c r="T191" s="45">
        <f t="shared" si="25"/>
        <v>0</v>
      </c>
    </row>
    <row r="192" spans="1:20" ht="12.6" customHeight="1" x14ac:dyDescent="0.4">
      <c r="A192" s="8"/>
      <c r="B192" s="99"/>
      <c r="C192" s="21" t="s">
        <v>84</v>
      </c>
      <c r="D192" s="72" t="s">
        <v>38</v>
      </c>
      <c r="E192" s="21"/>
      <c r="F192" s="45"/>
      <c r="G192" s="45"/>
      <c r="H192" s="45"/>
      <c r="I192" s="45"/>
      <c r="J192" s="45"/>
      <c r="K192" s="45"/>
      <c r="L192" s="45"/>
      <c r="M192" s="45"/>
      <c r="N192" s="45"/>
      <c r="O192" s="45"/>
      <c r="P192" s="45"/>
      <c r="Q192" s="45"/>
      <c r="R192" s="45"/>
      <c r="S192" s="45"/>
      <c r="T192" s="45">
        <f t="shared" si="25"/>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5"/>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5"/>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5"/>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5"/>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5"/>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5"/>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5"/>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6">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6"/>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6"/>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7">SUM(G205:S205)</f>
        <v>0</v>
      </c>
    </row>
    <row r="206" spans="1:20" ht="12.6" customHeight="1" x14ac:dyDescent="0.4">
      <c r="A206" s="8"/>
      <c r="B206" s="99" t="s">
        <v>66</v>
      </c>
      <c r="C206" s="53">
        <v>43312</v>
      </c>
      <c r="D206" s="72" t="s">
        <v>30</v>
      </c>
      <c r="E206" s="21"/>
      <c r="F206" s="45"/>
      <c r="G206" s="45"/>
      <c r="H206" s="45"/>
      <c r="I206" s="45"/>
      <c r="J206" s="45"/>
      <c r="K206" s="45"/>
      <c r="L206" s="45"/>
      <c r="M206" s="45"/>
      <c r="N206" s="45"/>
      <c r="O206" s="45"/>
      <c r="P206" s="45"/>
      <c r="Q206" s="45"/>
      <c r="R206" s="45"/>
      <c r="S206" s="45"/>
      <c r="T206" s="45">
        <f t="shared" si="27"/>
        <v>0</v>
      </c>
    </row>
    <row r="207" spans="1:20" ht="12.6" customHeight="1" x14ac:dyDescent="0.4">
      <c r="A207" s="8"/>
      <c r="B207" s="99"/>
      <c r="C207" s="21" t="s">
        <v>85</v>
      </c>
      <c r="D207" s="72" t="s">
        <v>38</v>
      </c>
      <c r="E207" s="21"/>
      <c r="F207" s="45"/>
      <c r="G207" s="45"/>
      <c r="H207" s="45"/>
      <c r="I207" s="45"/>
      <c r="J207" s="45"/>
      <c r="K207" s="45"/>
      <c r="L207" s="45"/>
      <c r="M207" s="45"/>
      <c r="N207" s="45"/>
      <c r="O207" s="45"/>
      <c r="P207" s="45"/>
      <c r="Q207" s="45"/>
      <c r="R207" s="45"/>
      <c r="S207" s="45"/>
      <c r="T207" s="45">
        <f t="shared" si="27"/>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7"/>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7"/>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7"/>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7"/>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7"/>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7"/>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7"/>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8">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8"/>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8"/>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9">SUM(G220:S220)</f>
        <v>0</v>
      </c>
    </row>
    <row r="221" spans="1:20" ht="12.6" customHeight="1" x14ac:dyDescent="0.4">
      <c r="A221" s="8"/>
      <c r="B221" s="99" t="s">
        <v>66</v>
      </c>
      <c r="C221" s="53">
        <v>43343</v>
      </c>
      <c r="D221" s="72" t="s">
        <v>30</v>
      </c>
      <c r="E221" s="21"/>
      <c r="F221" s="45"/>
      <c r="G221" s="45"/>
      <c r="H221" s="45"/>
      <c r="I221" s="45"/>
      <c r="J221" s="45"/>
      <c r="K221" s="45"/>
      <c r="L221" s="45"/>
      <c r="M221" s="45"/>
      <c r="N221" s="45"/>
      <c r="O221" s="45"/>
      <c r="P221" s="45"/>
      <c r="Q221" s="45"/>
      <c r="R221" s="45"/>
      <c r="S221" s="45"/>
      <c r="T221" s="45">
        <f t="shared" si="29"/>
        <v>0</v>
      </c>
    </row>
    <row r="222" spans="1:20" ht="12.6" customHeight="1" x14ac:dyDescent="0.4">
      <c r="A222" s="8"/>
      <c r="B222" s="99"/>
      <c r="C222" s="21" t="s">
        <v>86</v>
      </c>
      <c r="D222" s="72" t="s">
        <v>38</v>
      </c>
      <c r="E222" s="21"/>
      <c r="F222" s="45"/>
      <c r="G222" s="45"/>
      <c r="H222" s="45"/>
      <c r="I222" s="45"/>
      <c r="J222" s="45"/>
      <c r="K222" s="45"/>
      <c r="L222" s="45"/>
      <c r="M222" s="45"/>
      <c r="N222" s="45"/>
      <c r="O222" s="45"/>
      <c r="P222" s="45"/>
      <c r="Q222" s="45"/>
      <c r="R222" s="45"/>
      <c r="S222" s="45"/>
      <c r="T222" s="45">
        <f t="shared" si="29"/>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9"/>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9"/>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9"/>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9"/>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9"/>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9"/>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9"/>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30">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30"/>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30"/>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1">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1"/>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1"/>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1"/>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1"/>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1"/>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1"/>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1"/>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1"/>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1"/>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2">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2"/>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2"/>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3">+SUMIF($D$7:$D$249,$D251,G$7:G$249)</f>
        <v>0</v>
      </c>
      <c r="H251" s="68">
        <f t="shared" si="33"/>
        <v>0</v>
      </c>
      <c r="I251" s="68">
        <f t="shared" si="33"/>
        <v>0</v>
      </c>
      <c r="J251" s="68">
        <f t="shared" si="33"/>
        <v>0</v>
      </c>
      <c r="K251" s="68">
        <f t="shared" si="33"/>
        <v>0</v>
      </c>
      <c r="L251" s="68">
        <f t="shared" si="33"/>
        <v>0</v>
      </c>
      <c r="M251" s="68">
        <f t="shared" si="33"/>
        <v>0</v>
      </c>
      <c r="N251" s="68">
        <f t="shared" si="33"/>
        <v>0</v>
      </c>
      <c r="O251" s="68">
        <f t="shared" si="33"/>
        <v>0</v>
      </c>
      <c r="P251" s="68">
        <f t="shared" si="33"/>
        <v>0</v>
      </c>
      <c r="Q251" s="68">
        <f t="shared" si="33"/>
        <v>0</v>
      </c>
      <c r="R251" s="68">
        <f t="shared" si="33"/>
        <v>0</v>
      </c>
      <c r="S251" s="68"/>
      <c r="T251" s="16">
        <f t="shared" ref="T251:T261" si="34">+SUMIF($D$7:$D$249,$D251,T$7:T$249)</f>
        <v>0</v>
      </c>
    </row>
    <row r="252" spans="1:20" ht="12.6" customHeight="1" x14ac:dyDescent="0.4">
      <c r="A252" s="8"/>
      <c r="B252" s="99"/>
      <c r="C252" s="21"/>
      <c r="D252" s="76" t="s">
        <v>30</v>
      </c>
      <c r="E252" s="21"/>
      <c r="F252" s="68"/>
      <c r="G252" s="68">
        <f t="shared" si="33"/>
        <v>0</v>
      </c>
      <c r="H252" s="68">
        <f t="shared" si="33"/>
        <v>0</v>
      </c>
      <c r="I252" s="68">
        <f t="shared" si="33"/>
        <v>0</v>
      </c>
      <c r="J252" s="68">
        <f t="shared" si="33"/>
        <v>0</v>
      </c>
      <c r="K252" s="68">
        <f t="shared" si="33"/>
        <v>0</v>
      </c>
      <c r="L252" s="68">
        <f t="shared" si="33"/>
        <v>0</v>
      </c>
      <c r="M252" s="68">
        <f t="shared" si="33"/>
        <v>0</v>
      </c>
      <c r="N252" s="68">
        <f t="shared" si="33"/>
        <v>0</v>
      </c>
      <c r="O252" s="68">
        <f t="shared" si="33"/>
        <v>0</v>
      </c>
      <c r="P252" s="68">
        <f t="shared" si="33"/>
        <v>0</v>
      </c>
      <c r="Q252" s="68">
        <f t="shared" si="33"/>
        <v>0</v>
      </c>
      <c r="R252" s="68">
        <f t="shared" si="33"/>
        <v>0</v>
      </c>
      <c r="S252" s="68"/>
      <c r="T252" s="16">
        <f t="shared" si="34"/>
        <v>0</v>
      </c>
    </row>
    <row r="253" spans="1:20" ht="12.6" customHeight="1" x14ac:dyDescent="0.4">
      <c r="A253" s="8"/>
      <c r="B253" s="99"/>
      <c r="C253" s="21"/>
      <c r="D253" s="76" t="s">
        <v>38</v>
      </c>
      <c r="E253" s="21"/>
      <c r="F253" s="68"/>
      <c r="G253" s="68">
        <f t="shared" si="33"/>
        <v>0</v>
      </c>
      <c r="H253" s="68">
        <f t="shared" si="33"/>
        <v>0</v>
      </c>
      <c r="I253" s="68">
        <f t="shared" si="33"/>
        <v>0</v>
      </c>
      <c r="J253" s="68">
        <f t="shared" si="33"/>
        <v>0</v>
      </c>
      <c r="K253" s="68">
        <f t="shared" si="33"/>
        <v>0</v>
      </c>
      <c r="L253" s="68">
        <f t="shared" si="33"/>
        <v>0</v>
      </c>
      <c r="M253" s="68">
        <f t="shared" si="33"/>
        <v>0</v>
      </c>
      <c r="N253" s="68">
        <f t="shared" si="33"/>
        <v>0</v>
      </c>
      <c r="O253" s="68">
        <f t="shared" si="33"/>
        <v>0</v>
      </c>
      <c r="P253" s="68">
        <f t="shared" si="33"/>
        <v>0</v>
      </c>
      <c r="Q253" s="68">
        <f t="shared" si="33"/>
        <v>0</v>
      </c>
      <c r="R253" s="68">
        <f t="shared" si="33"/>
        <v>0</v>
      </c>
      <c r="S253" s="68"/>
      <c r="T253" s="16">
        <f t="shared" si="34"/>
        <v>0</v>
      </c>
    </row>
    <row r="254" spans="1:20" ht="12.6" customHeight="1" x14ac:dyDescent="0.4">
      <c r="A254" s="8"/>
      <c r="B254" s="99"/>
      <c r="C254" s="10"/>
      <c r="D254" s="77" t="s">
        <v>42</v>
      </c>
      <c r="E254" s="21"/>
      <c r="F254" s="78"/>
      <c r="G254" s="78">
        <f t="shared" si="33"/>
        <v>0</v>
      </c>
      <c r="H254" s="78">
        <f t="shared" si="33"/>
        <v>0</v>
      </c>
      <c r="I254" s="78">
        <f t="shared" si="33"/>
        <v>0</v>
      </c>
      <c r="J254" s="78">
        <f t="shared" si="33"/>
        <v>0</v>
      </c>
      <c r="K254" s="78">
        <f t="shared" si="33"/>
        <v>0</v>
      </c>
      <c r="L254" s="78">
        <f t="shared" si="33"/>
        <v>0</v>
      </c>
      <c r="M254" s="78">
        <f t="shared" si="33"/>
        <v>0</v>
      </c>
      <c r="N254" s="78">
        <f t="shared" si="33"/>
        <v>0</v>
      </c>
      <c r="O254" s="78">
        <f t="shared" si="33"/>
        <v>0</v>
      </c>
      <c r="P254" s="78">
        <f t="shared" si="33"/>
        <v>0</v>
      </c>
      <c r="Q254" s="78">
        <f t="shared" si="33"/>
        <v>0</v>
      </c>
      <c r="R254" s="78">
        <f t="shared" si="33"/>
        <v>0</v>
      </c>
      <c r="S254" s="78"/>
      <c r="T254" s="16">
        <f t="shared" si="34"/>
        <v>0</v>
      </c>
    </row>
    <row r="255" spans="1:20" ht="12.6" customHeight="1" x14ac:dyDescent="0.4">
      <c r="A255" s="8"/>
      <c r="B255" s="99"/>
      <c r="C255" s="10"/>
      <c r="D255" s="77" t="s">
        <v>34</v>
      </c>
      <c r="E255" s="21"/>
      <c r="F255" s="78"/>
      <c r="G255" s="78">
        <f t="shared" si="33"/>
        <v>0</v>
      </c>
      <c r="H255" s="78">
        <f t="shared" si="33"/>
        <v>0</v>
      </c>
      <c r="I255" s="78">
        <f t="shared" si="33"/>
        <v>0</v>
      </c>
      <c r="J255" s="78">
        <f t="shared" si="33"/>
        <v>0</v>
      </c>
      <c r="K255" s="78">
        <f t="shared" si="33"/>
        <v>0</v>
      </c>
      <c r="L255" s="78">
        <f t="shared" si="33"/>
        <v>0</v>
      </c>
      <c r="M255" s="78">
        <f t="shared" si="33"/>
        <v>0</v>
      </c>
      <c r="N255" s="78">
        <f t="shared" si="33"/>
        <v>0</v>
      </c>
      <c r="O255" s="78">
        <f t="shared" si="33"/>
        <v>0</v>
      </c>
      <c r="P255" s="78">
        <f t="shared" si="33"/>
        <v>0</v>
      </c>
      <c r="Q255" s="78">
        <f t="shared" si="33"/>
        <v>0</v>
      </c>
      <c r="R255" s="78">
        <f t="shared" si="33"/>
        <v>0</v>
      </c>
      <c r="S255" s="78"/>
      <c r="T255" s="16">
        <f t="shared" si="34"/>
        <v>0</v>
      </c>
    </row>
    <row r="256" spans="1:20" ht="12.6" customHeight="1" x14ac:dyDescent="0.4">
      <c r="A256" s="8"/>
      <c r="B256" s="99"/>
      <c r="C256" s="10"/>
      <c r="D256" s="77" t="s">
        <v>33</v>
      </c>
      <c r="E256" s="21"/>
      <c r="F256" s="78"/>
      <c r="G256" s="78">
        <f t="shared" si="33"/>
        <v>0</v>
      </c>
      <c r="H256" s="78">
        <f t="shared" si="33"/>
        <v>0</v>
      </c>
      <c r="I256" s="78">
        <f t="shared" si="33"/>
        <v>0</v>
      </c>
      <c r="J256" s="78">
        <f t="shared" si="33"/>
        <v>0</v>
      </c>
      <c r="K256" s="78">
        <f t="shared" si="33"/>
        <v>0</v>
      </c>
      <c r="L256" s="78">
        <f t="shared" si="33"/>
        <v>0</v>
      </c>
      <c r="M256" s="78">
        <f t="shared" si="33"/>
        <v>0</v>
      </c>
      <c r="N256" s="78">
        <f t="shared" si="33"/>
        <v>0</v>
      </c>
      <c r="O256" s="78">
        <f t="shared" si="33"/>
        <v>0</v>
      </c>
      <c r="P256" s="78">
        <f t="shared" si="33"/>
        <v>0</v>
      </c>
      <c r="Q256" s="78">
        <f t="shared" si="33"/>
        <v>0</v>
      </c>
      <c r="R256" s="78">
        <f t="shared" si="33"/>
        <v>0</v>
      </c>
      <c r="S256" s="78"/>
      <c r="T256" s="16">
        <f t="shared" si="34"/>
        <v>0</v>
      </c>
    </row>
    <row r="257" spans="1:20" ht="12.6" customHeight="1" x14ac:dyDescent="0.4">
      <c r="A257" s="8"/>
      <c r="B257" s="99"/>
      <c r="C257" s="10"/>
      <c r="D257" s="79" t="s">
        <v>35</v>
      </c>
      <c r="E257" s="21"/>
      <c r="F257" s="80"/>
      <c r="G257" s="80">
        <f t="shared" si="33"/>
        <v>0</v>
      </c>
      <c r="H257" s="80">
        <f t="shared" si="33"/>
        <v>0</v>
      </c>
      <c r="I257" s="80">
        <f t="shared" si="33"/>
        <v>0</v>
      </c>
      <c r="J257" s="80">
        <f t="shared" si="33"/>
        <v>0</v>
      </c>
      <c r="K257" s="80">
        <f t="shared" si="33"/>
        <v>0</v>
      </c>
      <c r="L257" s="80">
        <f t="shared" si="33"/>
        <v>0</v>
      </c>
      <c r="M257" s="80">
        <f t="shared" si="33"/>
        <v>0</v>
      </c>
      <c r="N257" s="80">
        <f t="shared" si="33"/>
        <v>0</v>
      </c>
      <c r="O257" s="80">
        <f t="shared" si="33"/>
        <v>0</v>
      </c>
      <c r="P257" s="80">
        <f t="shared" si="33"/>
        <v>0</v>
      </c>
      <c r="Q257" s="80">
        <f t="shared" si="33"/>
        <v>0</v>
      </c>
      <c r="R257" s="80">
        <f t="shared" si="33"/>
        <v>0</v>
      </c>
      <c r="S257" s="80"/>
      <c r="T257" s="16">
        <f t="shared" si="34"/>
        <v>0</v>
      </c>
    </row>
    <row r="258" spans="1:20" ht="12.6" customHeight="1" x14ac:dyDescent="0.4">
      <c r="A258" s="8"/>
      <c r="B258" s="99"/>
      <c r="C258" s="10"/>
      <c r="D258" s="79" t="s">
        <v>36</v>
      </c>
      <c r="E258" s="21"/>
      <c r="F258" s="80"/>
      <c r="G258" s="80">
        <f t="shared" si="33"/>
        <v>0</v>
      </c>
      <c r="H258" s="80">
        <f t="shared" si="33"/>
        <v>0</v>
      </c>
      <c r="I258" s="80">
        <f t="shared" si="33"/>
        <v>0</v>
      </c>
      <c r="J258" s="80">
        <f t="shared" si="33"/>
        <v>0</v>
      </c>
      <c r="K258" s="80">
        <f t="shared" si="33"/>
        <v>0</v>
      </c>
      <c r="L258" s="80">
        <f t="shared" si="33"/>
        <v>0</v>
      </c>
      <c r="M258" s="80">
        <f t="shared" si="33"/>
        <v>0</v>
      </c>
      <c r="N258" s="80">
        <f t="shared" si="33"/>
        <v>0</v>
      </c>
      <c r="O258" s="80">
        <f t="shared" si="33"/>
        <v>0</v>
      </c>
      <c r="P258" s="80">
        <f t="shared" si="33"/>
        <v>0</v>
      </c>
      <c r="Q258" s="80">
        <f t="shared" si="33"/>
        <v>0</v>
      </c>
      <c r="R258" s="80">
        <f t="shared" si="33"/>
        <v>0</v>
      </c>
      <c r="S258" s="80"/>
      <c r="T258" s="16">
        <f t="shared" si="34"/>
        <v>0</v>
      </c>
    </row>
    <row r="259" spans="1:20" ht="12.6" customHeight="1" x14ac:dyDescent="0.4">
      <c r="A259" s="8"/>
      <c r="B259" s="99"/>
      <c r="C259" s="10"/>
      <c r="D259" s="79" t="s">
        <v>43</v>
      </c>
      <c r="E259" s="21"/>
      <c r="F259" s="80"/>
      <c r="G259" s="80">
        <f t="shared" si="33"/>
        <v>0</v>
      </c>
      <c r="H259" s="80">
        <f t="shared" si="33"/>
        <v>0</v>
      </c>
      <c r="I259" s="80">
        <f t="shared" si="33"/>
        <v>0</v>
      </c>
      <c r="J259" s="80">
        <f t="shared" si="33"/>
        <v>0</v>
      </c>
      <c r="K259" s="80">
        <f t="shared" si="33"/>
        <v>0</v>
      </c>
      <c r="L259" s="80">
        <f t="shared" si="33"/>
        <v>0</v>
      </c>
      <c r="M259" s="80">
        <f t="shared" si="33"/>
        <v>0</v>
      </c>
      <c r="N259" s="80">
        <f t="shared" si="33"/>
        <v>0</v>
      </c>
      <c r="O259" s="80">
        <f t="shared" si="33"/>
        <v>0</v>
      </c>
      <c r="P259" s="80">
        <f t="shared" si="33"/>
        <v>0</v>
      </c>
      <c r="Q259" s="80">
        <f t="shared" si="33"/>
        <v>0</v>
      </c>
      <c r="R259" s="80">
        <f t="shared" si="33"/>
        <v>0</v>
      </c>
      <c r="S259" s="80"/>
      <c r="T259" s="16">
        <f t="shared" si="34"/>
        <v>0</v>
      </c>
    </row>
    <row r="260" spans="1:20" ht="12.6" customHeight="1" x14ac:dyDescent="0.4">
      <c r="A260" s="8"/>
      <c r="B260" s="99"/>
      <c r="C260" s="10"/>
      <c r="D260" s="79" t="s">
        <v>37</v>
      </c>
      <c r="E260" s="21"/>
      <c r="F260" s="80"/>
      <c r="G260" s="80">
        <f t="shared" si="33"/>
        <v>0</v>
      </c>
      <c r="H260" s="80">
        <f t="shared" si="33"/>
        <v>0</v>
      </c>
      <c r="I260" s="80">
        <f t="shared" si="33"/>
        <v>0</v>
      </c>
      <c r="J260" s="80">
        <f t="shared" si="33"/>
        <v>0</v>
      </c>
      <c r="K260" s="80">
        <f t="shared" si="33"/>
        <v>0</v>
      </c>
      <c r="L260" s="80">
        <f t="shared" si="33"/>
        <v>0</v>
      </c>
      <c r="M260" s="80">
        <f t="shared" si="33"/>
        <v>0</v>
      </c>
      <c r="N260" s="80">
        <f t="shared" si="33"/>
        <v>0</v>
      </c>
      <c r="O260" s="80">
        <f t="shared" si="33"/>
        <v>0</v>
      </c>
      <c r="P260" s="80">
        <f t="shared" si="33"/>
        <v>0</v>
      </c>
      <c r="Q260" s="80">
        <f t="shared" si="33"/>
        <v>0</v>
      </c>
      <c r="R260" s="80">
        <f t="shared" si="33"/>
        <v>0</v>
      </c>
      <c r="S260" s="80"/>
      <c r="T260" s="16">
        <f t="shared" si="34"/>
        <v>0</v>
      </c>
    </row>
    <row r="261" spans="1:20" ht="12.6" customHeight="1" x14ac:dyDescent="0.4">
      <c r="D261" s="84" t="s">
        <v>50</v>
      </c>
      <c r="E261" s="21"/>
      <c r="F261" s="85"/>
      <c r="G261" s="85">
        <f t="shared" si="33"/>
        <v>0</v>
      </c>
      <c r="H261" s="85">
        <f t="shared" si="33"/>
        <v>0</v>
      </c>
      <c r="I261" s="85">
        <f t="shared" si="33"/>
        <v>0</v>
      </c>
      <c r="J261" s="85">
        <f t="shared" si="33"/>
        <v>0</v>
      </c>
      <c r="K261" s="85">
        <f t="shared" si="33"/>
        <v>0</v>
      </c>
      <c r="L261" s="85">
        <f t="shared" si="33"/>
        <v>0</v>
      </c>
      <c r="M261" s="85">
        <f t="shared" si="33"/>
        <v>0</v>
      </c>
      <c r="N261" s="85">
        <f t="shared" si="33"/>
        <v>0</v>
      </c>
      <c r="O261" s="85">
        <f t="shared" si="33"/>
        <v>0</v>
      </c>
      <c r="P261" s="85">
        <f t="shared" si="33"/>
        <v>0</v>
      </c>
      <c r="Q261" s="85">
        <f t="shared" si="33"/>
        <v>0</v>
      </c>
      <c r="R261" s="85">
        <f t="shared" si="33"/>
        <v>0</v>
      </c>
      <c r="S261" s="85"/>
      <c r="T261" s="16">
        <f t="shared" si="34"/>
        <v>0</v>
      </c>
    </row>
    <row r="262" spans="1:20" ht="12.6" customHeight="1" x14ac:dyDescent="0.4">
      <c r="D262" s="84" t="s">
        <v>25</v>
      </c>
      <c r="E262" s="21"/>
      <c r="F262" s="85"/>
      <c r="G262" s="85">
        <f t="shared" si="33"/>
        <v>0</v>
      </c>
      <c r="H262" s="85">
        <f t="shared" si="33"/>
        <v>0</v>
      </c>
      <c r="I262" s="85">
        <f t="shared" si="33"/>
        <v>0</v>
      </c>
      <c r="J262" s="85">
        <f t="shared" si="33"/>
        <v>0</v>
      </c>
      <c r="K262" s="85">
        <f t="shared" si="33"/>
        <v>0</v>
      </c>
      <c r="L262" s="85">
        <f t="shared" si="33"/>
        <v>0</v>
      </c>
      <c r="M262" s="85">
        <f t="shared" si="33"/>
        <v>0</v>
      </c>
      <c r="N262" s="85">
        <f t="shared" si="33"/>
        <v>0</v>
      </c>
      <c r="O262" s="85">
        <f t="shared" si="33"/>
        <v>0</v>
      </c>
      <c r="P262" s="85">
        <f t="shared" si="33"/>
        <v>0</v>
      </c>
      <c r="Q262" s="85">
        <f t="shared" si="33"/>
        <v>0</v>
      </c>
      <c r="R262" s="85">
        <f t="shared" si="33"/>
        <v>0</v>
      </c>
      <c r="S262" s="85"/>
      <c r="T262" s="31">
        <f t="shared" ref="T262:T263" si="35">SUM(G262:S262)</f>
        <v>0</v>
      </c>
    </row>
    <row r="263" spans="1:20" ht="12.6" customHeight="1" x14ac:dyDescent="0.4">
      <c r="D263" s="84" t="s">
        <v>51</v>
      </c>
      <c r="E263" s="21"/>
      <c r="F263" s="85"/>
      <c r="G263" s="85">
        <f t="shared" si="33"/>
        <v>0</v>
      </c>
      <c r="H263" s="85">
        <f t="shared" si="33"/>
        <v>0</v>
      </c>
      <c r="I263" s="85">
        <f t="shared" si="33"/>
        <v>0</v>
      </c>
      <c r="J263" s="85">
        <f t="shared" si="33"/>
        <v>0</v>
      </c>
      <c r="K263" s="85">
        <f t="shared" si="33"/>
        <v>0</v>
      </c>
      <c r="L263" s="85">
        <f t="shared" si="33"/>
        <v>0</v>
      </c>
      <c r="M263" s="85">
        <f t="shared" si="33"/>
        <v>0</v>
      </c>
      <c r="N263" s="85">
        <f t="shared" si="33"/>
        <v>0</v>
      </c>
      <c r="O263" s="85">
        <f t="shared" si="33"/>
        <v>0</v>
      </c>
      <c r="P263" s="85">
        <f t="shared" si="33"/>
        <v>0</v>
      </c>
      <c r="Q263" s="85">
        <f t="shared" si="33"/>
        <v>0</v>
      </c>
      <c r="R263" s="85">
        <f t="shared" si="33"/>
        <v>0</v>
      </c>
      <c r="S263" s="85"/>
      <c r="T263" s="31">
        <f t="shared" si="35"/>
        <v>0</v>
      </c>
    </row>
    <row r="264" spans="1:20" ht="12.6" customHeight="1" x14ac:dyDescent="0.4">
      <c r="A264" s="8"/>
      <c r="B264" s="99"/>
      <c r="C264" s="21"/>
      <c r="D264" s="76" t="s">
        <v>40</v>
      </c>
      <c r="E264" s="21"/>
      <c r="F264" s="68"/>
      <c r="G264" s="68">
        <f t="shared" si="33"/>
        <v>0</v>
      </c>
      <c r="H264" s="68">
        <f t="shared" si="33"/>
        <v>0</v>
      </c>
      <c r="I264" s="68">
        <f t="shared" si="33"/>
        <v>0</v>
      </c>
      <c r="J264" s="68">
        <f t="shared" si="33"/>
        <v>0</v>
      </c>
      <c r="K264" s="68">
        <f t="shared" si="33"/>
        <v>0</v>
      </c>
      <c r="L264" s="68">
        <f t="shared" si="33"/>
        <v>0</v>
      </c>
      <c r="M264" s="68">
        <f t="shared" si="33"/>
        <v>0</v>
      </c>
      <c r="N264" s="68">
        <f t="shared" si="33"/>
        <v>0</v>
      </c>
      <c r="O264" s="68">
        <f t="shared" si="33"/>
        <v>0</v>
      </c>
      <c r="P264" s="68">
        <f t="shared" si="33"/>
        <v>0</v>
      </c>
      <c r="Q264" s="68">
        <f t="shared" si="33"/>
        <v>0</v>
      </c>
      <c r="R264" s="68">
        <f t="shared" si="33"/>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2"/>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6">+G254+G255+G256</f>
        <v>0</v>
      </c>
      <c r="H273" s="16">
        <f t="shared" si="36"/>
        <v>0</v>
      </c>
      <c r="I273" s="16">
        <f t="shared" si="36"/>
        <v>0</v>
      </c>
      <c r="J273" s="16">
        <f t="shared" si="36"/>
        <v>0</v>
      </c>
      <c r="K273" s="16">
        <f t="shared" si="36"/>
        <v>0</v>
      </c>
      <c r="L273" s="16">
        <f t="shared" si="36"/>
        <v>0</v>
      </c>
      <c r="M273" s="16">
        <f t="shared" si="36"/>
        <v>0</v>
      </c>
      <c r="N273" s="16">
        <f t="shared" si="36"/>
        <v>0</v>
      </c>
      <c r="O273" s="16">
        <f t="shared" si="36"/>
        <v>0</v>
      </c>
      <c r="P273" s="16">
        <f t="shared" si="36"/>
        <v>0</v>
      </c>
      <c r="Q273" s="16">
        <f t="shared" si="36"/>
        <v>0</v>
      </c>
      <c r="R273" s="16">
        <f t="shared" si="36"/>
        <v>0</v>
      </c>
      <c r="S273" s="1"/>
      <c r="T273" s="26">
        <f>SUM(G273:R273)</f>
        <v>0</v>
      </c>
    </row>
    <row r="274" spans="1:20" ht="19.5" x14ac:dyDescent="0.6">
      <c r="A274" s="11"/>
      <c r="B274" s="100"/>
      <c r="C274" s="19"/>
      <c r="D274" s="18" t="s">
        <v>28</v>
      </c>
      <c r="E274" s="21"/>
      <c r="F274" s="16"/>
      <c r="G274" s="16">
        <f>SUM(G272:G273)</f>
        <v>0</v>
      </c>
      <c r="H274" s="16">
        <f t="shared" ref="H274:R274" si="37">SUM(H272:H273)</f>
        <v>0</v>
      </c>
      <c r="I274" s="16">
        <f t="shared" si="37"/>
        <v>0</v>
      </c>
      <c r="J274" s="16">
        <f t="shared" si="37"/>
        <v>0</v>
      </c>
      <c r="K274" s="16">
        <f t="shared" si="37"/>
        <v>0</v>
      </c>
      <c r="L274" s="16">
        <f t="shared" si="37"/>
        <v>0</v>
      </c>
      <c r="M274" s="16">
        <f t="shared" si="37"/>
        <v>0</v>
      </c>
      <c r="N274" s="16">
        <f t="shared" si="37"/>
        <v>0</v>
      </c>
      <c r="O274" s="16">
        <f t="shared" si="37"/>
        <v>0</v>
      </c>
      <c r="P274" s="16">
        <f t="shared" si="37"/>
        <v>0</v>
      </c>
      <c r="Q274" s="16">
        <f t="shared" si="37"/>
        <v>0</v>
      </c>
      <c r="R274" s="16">
        <f t="shared" si="37"/>
        <v>0</v>
      </c>
      <c r="S274" s="1"/>
      <c r="T274" s="26">
        <f>SUM(G274:S274)</f>
        <v>0</v>
      </c>
    </row>
    <row r="278" spans="1:20" s="12" customFormat="1" ht="19.5" x14ac:dyDescent="0.6">
      <c r="A278" s="15"/>
      <c r="B278" s="106"/>
      <c r="D278" s="20" t="s">
        <v>56</v>
      </c>
      <c r="E278" s="82"/>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8">+G257+G258+G259</f>
        <v>0</v>
      </c>
      <c r="H280" s="16">
        <f t="shared" si="38"/>
        <v>0</v>
      </c>
      <c r="I280" s="16">
        <f t="shared" si="38"/>
        <v>0</v>
      </c>
      <c r="J280" s="16">
        <f t="shared" si="38"/>
        <v>0</v>
      </c>
      <c r="K280" s="16">
        <f t="shared" si="38"/>
        <v>0</v>
      </c>
      <c r="L280" s="16">
        <f t="shared" si="38"/>
        <v>0</v>
      </c>
      <c r="M280" s="16">
        <f t="shared" si="38"/>
        <v>0</v>
      </c>
      <c r="N280" s="16">
        <f t="shared" si="38"/>
        <v>0</v>
      </c>
      <c r="O280" s="16">
        <f t="shared" si="38"/>
        <v>0</v>
      </c>
      <c r="P280" s="16">
        <f t="shared" si="38"/>
        <v>0</v>
      </c>
      <c r="Q280" s="16">
        <f t="shared" si="38"/>
        <v>0</v>
      </c>
      <c r="R280" s="16">
        <f t="shared" si="38"/>
        <v>0</v>
      </c>
      <c r="S280" s="1"/>
      <c r="T280" s="26">
        <f t="shared" ref="T280:T282" si="39">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9"/>
        <v>0</v>
      </c>
    </row>
    <row r="282" spans="1:20" ht="19.5" x14ac:dyDescent="0.6">
      <c r="A282" s="11"/>
      <c r="B282" s="100"/>
      <c r="C282" s="19"/>
      <c r="D282" s="18" t="s">
        <v>28</v>
      </c>
      <c r="E282" s="21"/>
      <c r="F282" s="16"/>
      <c r="G282" s="16">
        <f>SUM(G279:G281)</f>
        <v>0</v>
      </c>
      <c r="H282" s="16">
        <f t="shared" ref="H282:R282" si="40">SUM(H279:H281)</f>
        <v>0</v>
      </c>
      <c r="I282" s="16">
        <f t="shared" si="40"/>
        <v>0</v>
      </c>
      <c r="J282" s="16">
        <f t="shared" si="40"/>
        <v>0</v>
      </c>
      <c r="K282" s="16">
        <f t="shared" si="40"/>
        <v>0</v>
      </c>
      <c r="L282" s="16">
        <f t="shared" si="40"/>
        <v>0</v>
      </c>
      <c r="M282" s="16">
        <f t="shared" si="40"/>
        <v>0</v>
      </c>
      <c r="N282" s="16">
        <f t="shared" si="40"/>
        <v>0</v>
      </c>
      <c r="O282" s="16">
        <f t="shared" si="40"/>
        <v>0</v>
      </c>
      <c r="P282" s="16">
        <f t="shared" si="40"/>
        <v>0</v>
      </c>
      <c r="Q282" s="16">
        <f t="shared" si="40"/>
        <v>0</v>
      </c>
      <c r="R282" s="16">
        <f t="shared" si="40"/>
        <v>0</v>
      </c>
      <c r="S282" s="1"/>
      <c r="T282" s="26">
        <f t="shared" si="39"/>
        <v>0</v>
      </c>
    </row>
    <row r="286" spans="1:20" s="12" customFormat="1" ht="19.5" x14ac:dyDescent="0.6">
      <c r="A286" s="15"/>
      <c r="B286" s="106"/>
      <c r="D286" s="82" t="s">
        <v>55</v>
      </c>
      <c r="E286" s="82"/>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1">H260</f>
        <v>0</v>
      </c>
      <c r="I288" s="16">
        <f t="shared" si="41"/>
        <v>0</v>
      </c>
      <c r="J288" s="16">
        <f t="shared" si="41"/>
        <v>0</v>
      </c>
      <c r="K288" s="16">
        <f t="shared" si="41"/>
        <v>0</v>
      </c>
      <c r="L288" s="16">
        <f t="shared" si="41"/>
        <v>0</v>
      </c>
      <c r="M288" s="16">
        <f t="shared" si="41"/>
        <v>0</v>
      </c>
      <c r="N288" s="16">
        <f t="shared" si="41"/>
        <v>0</v>
      </c>
      <c r="O288" s="16">
        <f t="shared" si="41"/>
        <v>0</v>
      </c>
      <c r="P288" s="16">
        <f t="shared" si="41"/>
        <v>0</v>
      </c>
      <c r="Q288" s="16">
        <f t="shared" si="41"/>
        <v>0</v>
      </c>
      <c r="R288" s="16">
        <f t="shared" si="41"/>
        <v>0</v>
      </c>
      <c r="S288" s="1"/>
      <c r="T288" s="26">
        <f>SUM(G288:R288)</f>
        <v>0</v>
      </c>
    </row>
    <row r="289" spans="1:20" ht="19.5" x14ac:dyDescent="0.6">
      <c r="A289" s="11"/>
      <c r="B289" s="100"/>
      <c r="C289" s="19"/>
      <c r="D289" s="18" t="s">
        <v>28</v>
      </c>
      <c r="E289" s="21"/>
      <c r="F289" s="16"/>
      <c r="G289" s="16">
        <f t="shared" ref="G289:R289" si="42">SUM(G287:G288)</f>
        <v>0</v>
      </c>
      <c r="H289" s="16">
        <f t="shared" si="42"/>
        <v>0</v>
      </c>
      <c r="I289" s="16">
        <f t="shared" si="42"/>
        <v>0</v>
      </c>
      <c r="J289" s="16">
        <f t="shared" si="42"/>
        <v>0</v>
      </c>
      <c r="K289" s="16">
        <f t="shared" si="42"/>
        <v>0</v>
      </c>
      <c r="L289" s="16">
        <f t="shared" si="42"/>
        <v>0</v>
      </c>
      <c r="M289" s="16">
        <f t="shared" si="42"/>
        <v>0</v>
      </c>
      <c r="N289" s="16">
        <f t="shared" si="42"/>
        <v>0</v>
      </c>
      <c r="O289" s="16">
        <f t="shared" si="42"/>
        <v>0</v>
      </c>
      <c r="P289" s="16">
        <f t="shared" si="42"/>
        <v>0</v>
      </c>
      <c r="Q289" s="16">
        <f t="shared" si="42"/>
        <v>0</v>
      </c>
      <c r="R289" s="16">
        <f t="shared" si="42"/>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2"/>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3">SUM(H294:H295)</f>
        <v>0</v>
      </c>
      <c r="I296" s="16">
        <f t="shared" si="43"/>
        <v>0</v>
      </c>
      <c r="J296" s="16">
        <f t="shared" si="43"/>
        <v>0</v>
      </c>
      <c r="K296" s="16">
        <f t="shared" si="43"/>
        <v>0</v>
      </c>
      <c r="L296" s="16">
        <f t="shared" si="43"/>
        <v>0</v>
      </c>
      <c r="M296" s="16">
        <f t="shared" si="43"/>
        <v>0</v>
      </c>
      <c r="N296" s="16">
        <f t="shared" si="43"/>
        <v>0</v>
      </c>
      <c r="O296" s="16">
        <f t="shared" si="43"/>
        <v>0</v>
      </c>
      <c r="P296" s="16">
        <f t="shared" si="43"/>
        <v>0</v>
      </c>
      <c r="Q296" s="16">
        <f t="shared" si="43"/>
        <v>0</v>
      </c>
      <c r="R296" s="16">
        <f t="shared" si="43"/>
        <v>0</v>
      </c>
      <c r="S296" s="1"/>
      <c r="T296" s="26">
        <f>SUM(G296:R296)</f>
        <v>0</v>
      </c>
    </row>
    <row r="297" spans="1:20" ht="19.5" x14ac:dyDescent="0.6">
      <c r="A297" s="11"/>
      <c r="B297" s="100"/>
      <c r="C297" s="19"/>
      <c r="D297" s="18" t="s">
        <v>27</v>
      </c>
      <c r="E297" s="21"/>
      <c r="F297" s="16"/>
      <c r="G297" s="16">
        <f>+G262</f>
        <v>0</v>
      </c>
      <c r="H297" s="16">
        <f t="shared" ref="H297:R297" si="44">+H262</f>
        <v>0</v>
      </c>
      <c r="I297" s="16">
        <f t="shared" si="44"/>
        <v>0</v>
      </c>
      <c r="J297" s="16">
        <f t="shared" si="44"/>
        <v>0</v>
      </c>
      <c r="K297" s="16">
        <f t="shared" si="44"/>
        <v>0</v>
      </c>
      <c r="L297" s="16">
        <f t="shared" si="44"/>
        <v>0</v>
      </c>
      <c r="M297" s="16">
        <f t="shared" si="44"/>
        <v>0</v>
      </c>
      <c r="N297" s="16">
        <f t="shared" si="44"/>
        <v>0</v>
      </c>
      <c r="O297" s="16">
        <f t="shared" si="44"/>
        <v>0</v>
      </c>
      <c r="P297" s="16">
        <f t="shared" si="44"/>
        <v>0</v>
      </c>
      <c r="Q297" s="16">
        <f t="shared" si="44"/>
        <v>0</v>
      </c>
      <c r="R297" s="16">
        <f t="shared" si="44"/>
        <v>0</v>
      </c>
      <c r="S297" s="1"/>
      <c r="T297" s="26">
        <f>SUM(G297:R297)</f>
        <v>0</v>
      </c>
    </row>
    <row r="298" spans="1:20" ht="19.5" x14ac:dyDescent="0.6">
      <c r="A298" s="11"/>
      <c r="B298" s="100"/>
      <c r="C298" s="19"/>
      <c r="D298" s="18" t="s">
        <v>28</v>
      </c>
      <c r="E298" s="21"/>
      <c r="F298" s="16"/>
      <c r="G298" s="16">
        <f t="shared" ref="G298:R298" si="45">+G296+G297</f>
        <v>0</v>
      </c>
      <c r="H298" s="16">
        <f t="shared" si="45"/>
        <v>0</v>
      </c>
      <c r="I298" s="16">
        <f t="shared" si="45"/>
        <v>0</v>
      </c>
      <c r="J298" s="16">
        <f t="shared" si="45"/>
        <v>0</v>
      </c>
      <c r="K298" s="16">
        <f t="shared" si="45"/>
        <v>0</v>
      </c>
      <c r="L298" s="16">
        <f t="shared" si="45"/>
        <v>0</v>
      </c>
      <c r="M298" s="16">
        <f t="shared" si="45"/>
        <v>0</v>
      </c>
      <c r="N298" s="16">
        <f t="shared" si="45"/>
        <v>0</v>
      </c>
      <c r="O298" s="16">
        <f t="shared" si="45"/>
        <v>0</v>
      </c>
      <c r="P298" s="16">
        <f t="shared" si="45"/>
        <v>0</v>
      </c>
      <c r="Q298" s="16">
        <f t="shared" si="45"/>
        <v>0</v>
      </c>
      <c r="R298" s="16">
        <f t="shared" si="45"/>
        <v>0</v>
      </c>
      <c r="S298" s="1"/>
      <c r="T298" s="26">
        <f>SUM(G298:S298)</f>
        <v>0</v>
      </c>
    </row>
    <row r="300" spans="1:20" x14ac:dyDescent="0.4">
      <c r="D300" s="92" t="s">
        <v>67</v>
      </c>
    </row>
    <row r="301" spans="1:20" x14ac:dyDescent="0.4">
      <c r="D301" s="92" t="s">
        <v>92</v>
      </c>
      <c r="F301" s="31"/>
      <c r="G301" s="31"/>
      <c r="H301" s="33"/>
      <c r="I301" s="31"/>
      <c r="J301" s="33">
        <v>0</v>
      </c>
      <c r="K301" s="32"/>
      <c r="L301" s="32"/>
      <c r="M301" s="32"/>
      <c r="N301" s="32"/>
      <c r="O301" s="32"/>
      <c r="P301" s="32"/>
      <c r="Q301" s="32"/>
      <c r="R301" s="32"/>
      <c r="T301" s="26">
        <f>SUM(G301:R301)</f>
        <v>0</v>
      </c>
    </row>
    <row r="302" spans="1:20" x14ac:dyDescent="0.4">
      <c r="D302" s="92" t="s">
        <v>93</v>
      </c>
      <c r="F302" s="31"/>
      <c r="G302" s="31"/>
      <c r="H302" s="33"/>
      <c r="I302" s="32"/>
      <c r="J302" s="32">
        <v>0</v>
      </c>
      <c r="K302" s="32"/>
      <c r="L302" s="32"/>
      <c r="M302" s="32"/>
      <c r="N302" s="32"/>
      <c r="O302" s="32"/>
      <c r="P302" s="32"/>
      <c r="Q302" s="32"/>
      <c r="R302" s="32"/>
      <c r="T302" s="26">
        <f>SUM(G302:R302)</f>
        <v>0</v>
      </c>
    </row>
    <row r="303" spans="1:20" x14ac:dyDescent="0.4">
      <c r="D303" s="92" t="s">
        <v>68</v>
      </c>
      <c r="G303" s="2">
        <f t="shared" ref="G303:R303" si="46">+G263</f>
        <v>0</v>
      </c>
      <c r="H303" s="2">
        <f t="shared" si="46"/>
        <v>0</v>
      </c>
      <c r="I303" s="2">
        <f t="shared" si="46"/>
        <v>0</v>
      </c>
      <c r="J303" s="2">
        <f t="shared" si="46"/>
        <v>0</v>
      </c>
      <c r="K303" s="2">
        <f t="shared" si="46"/>
        <v>0</v>
      </c>
      <c r="L303" s="2">
        <f t="shared" si="46"/>
        <v>0</v>
      </c>
      <c r="M303" s="2">
        <f t="shared" si="46"/>
        <v>0</v>
      </c>
      <c r="N303" s="2">
        <f t="shared" si="46"/>
        <v>0</v>
      </c>
      <c r="O303" s="2">
        <f t="shared" si="46"/>
        <v>0</v>
      </c>
      <c r="P303" s="2">
        <f t="shared" si="46"/>
        <v>0</v>
      </c>
      <c r="Q303" s="2">
        <f t="shared" si="46"/>
        <v>0</v>
      </c>
      <c r="R303" s="2">
        <f t="shared" si="46"/>
        <v>0</v>
      </c>
      <c r="T303" s="26">
        <f>SUM(G303:S303)</f>
        <v>0</v>
      </c>
    </row>
    <row r="304" spans="1:20" x14ac:dyDescent="0.4">
      <c r="D304" s="92" t="s">
        <v>69</v>
      </c>
      <c r="G304" s="2">
        <f>SUM(G301:G303)</f>
        <v>0</v>
      </c>
      <c r="H304" s="2">
        <f t="shared" ref="H304:R304" si="47">SUM(H301:H303)</f>
        <v>0</v>
      </c>
      <c r="I304" s="2">
        <f t="shared" si="47"/>
        <v>0</v>
      </c>
      <c r="J304" s="2">
        <f t="shared" si="47"/>
        <v>0</v>
      </c>
      <c r="K304" s="2">
        <f t="shared" si="47"/>
        <v>0</v>
      </c>
      <c r="L304" s="2">
        <f t="shared" si="47"/>
        <v>0</v>
      </c>
      <c r="M304" s="2">
        <f t="shared" si="47"/>
        <v>0</v>
      </c>
      <c r="N304" s="2">
        <f t="shared" si="47"/>
        <v>0</v>
      </c>
      <c r="O304" s="2">
        <f t="shared" si="47"/>
        <v>0</v>
      </c>
      <c r="P304" s="2">
        <f t="shared" si="47"/>
        <v>0</v>
      </c>
      <c r="Q304" s="2">
        <f t="shared" si="47"/>
        <v>0</v>
      </c>
      <c r="R304" s="2">
        <f t="shared" si="47"/>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9">
        <f>'FY2016-17'!U310</f>
        <v>0</v>
      </c>
      <c r="G310" s="2">
        <f>+G274</f>
        <v>0</v>
      </c>
      <c r="H310" s="2">
        <f t="shared" ref="H310:R310" si="48">+H274</f>
        <v>0</v>
      </c>
      <c r="I310" s="2">
        <f t="shared" si="48"/>
        <v>0</v>
      </c>
      <c r="J310" s="2">
        <f t="shared" si="48"/>
        <v>0</v>
      </c>
      <c r="K310" s="2">
        <f t="shared" si="48"/>
        <v>0</v>
      </c>
      <c r="L310" s="2">
        <f t="shared" si="48"/>
        <v>0</v>
      </c>
      <c r="M310" s="2">
        <f t="shared" si="48"/>
        <v>0</v>
      </c>
      <c r="N310" s="2">
        <f t="shared" si="48"/>
        <v>0</v>
      </c>
      <c r="O310" s="2">
        <f t="shared" si="48"/>
        <v>0</v>
      </c>
      <c r="P310" s="2">
        <f t="shared" si="48"/>
        <v>0</v>
      </c>
      <c r="Q310" s="2">
        <f t="shared" si="48"/>
        <v>0</v>
      </c>
      <c r="R310" s="2">
        <f t="shared" si="48"/>
        <v>0</v>
      </c>
      <c r="T310" s="26">
        <f>SUM(F310:S310)</f>
        <v>0</v>
      </c>
      <c r="U310" s="109">
        <f>F310+T310</f>
        <v>0</v>
      </c>
    </row>
    <row r="311" spans="4:21" x14ac:dyDescent="0.4">
      <c r="D311" s="62" t="s">
        <v>49</v>
      </c>
      <c r="F311" s="119">
        <f>'FY2016-17'!U311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ref="T311:T314" si="50">SUM(F311:S311)</f>
        <v>0</v>
      </c>
      <c r="U311" s="109">
        <f t="shared" ref="U311:U314" si="51">F311+T311</f>
        <v>0</v>
      </c>
    </row>
    <row r="312" spans="4:21" x14ac:dyDescent="0.4">
      <c r="D312" s="62" t="s">
        <v>31</v>
      </c>
      <c r="F312" s="119">
        <f>'FY2016-17'!U312</f>
        <v>0</v>
      </c>
      <c r="G312" s="2">
        <f>+G289</f>
        <v>0</v>
      </c>
      <c r="H312" s="2">
        <f t="shared" ref="H312:R312" si="52">+H289</f>
        <v>0</v>
      </c>
      <c r="I312" s="2">
        <f t="shared" si="52"/>
        <v>0</v>
      </c>
      <c r="J312" s="2">
        <f t="shared" si="52"/>
        <v>0</v>
      </c>
      <c r="K312" s="2">
        <f t="shared" si="52"/>
        <v>0</v>
      </c>
      <c r="L312" s="2">
        <f t="shared" si="52"/>
        <v>0</v>
      </c>
      <c r="M312" s="2">
        <f t="shared" si="52"/>
        <v>0</v>
      </c>
      <c r="N312" s="2">
        <f t="shared" si="52"/>
        <v>0</v>
      </c>
      <c r="O312" s="2">
        <f t="shared" si="52"/>
        <v>0</v>
      </c>
      <c r="P312" s="2">
        <f t="shared" si="52"/>
        <v>0</v>
      </c>
      <c r="Q312" s="2">
        <f t="shared" si="52"/>
        <v>0</v>
      </c>
      <c r="R312" s="2">
        <f t="shared" si="52"/>
        <v>0</v>
      </c>
      <c r="T312" s="26">
        <f t="shared" si="50"/>
        <v>0</v>
      </c>
      <c r="U312" s="109">
        <f t="shared" si="51"/>
        <v>0</v>
      </c>
    </row>
    <row r="313" spans="4:21" x14ac:dyDescent="0.4">
      <c r="D313" s="62" t="s">
        <v>41</v>
      </c>
      <c r="F313" s="119">
        <f>'FY2016-17'!U313</f>
        <v>0</v>
      </c>
      <c r="G313" s="2">
        <f>+G298</f>
        <v>0</v>
      </c>
      <c r="H313" s="2">
        <f t="shared" ref="H313:R313" si="53">+H298</f>
        <v>0</v>
      </c>
      <c r="I313" s="2">
        <f t="shared" si="53"/>
        <v>0</v>
      </c>
      <c r="J313" s="2">
        <f t="shared" si="53"/>
        <v>0</v>
      </c>
      <c r="K313" s="2">
        <f t="shared" si="53"/>
        <v>0</v>
      </c>
      <c r="L313" s="2">
        <f t="shared" si="53"/>
        <v>0</v>
      </c>
      <c r="M313" s="2">
        <f t="shared" si="53"/>
        <v>0</v>
      </c>
      <c r="N313" s="2">
        <f t="shared" si="53"/>
        <v>0</v>
      </c>
      <c r="O313" s="2">
        <f t="shared" si="53"/>
        <v>0</v>
      </c>
      <c r="P313" s="2">
        <f t="shared" si="53"/>
        <v>0</v>
      </c>
      <c r="Q313" s="2">
        <f t="shared" si="53"/>
        <v>0</v>
      </c>
      <c r="R313" s="2">
        <f t="shared" si="53"/>
        <v>0</v>
      </c>
      <c r="T313" s="26">
        <f t="shared" si="50"/>
        <v>0</v>
      </c>
      <c r="U313" s="109">
        <f t="shared" si="51"/>
        <v>0</v>
      </c>
    </row>
    <row r="314" spans="4:21" x14ac:dyDescent="0.4">
      <c r="D314" s="62" t="s">
        <v>64</v>
      </c>
      <c r="F314" s="119">
        <f>'FY2016-17'!U314</f>
        <v>0</v>
      </c>
      <c r="G314" s="2">
        <f>+G304</f>
        <v>0</v>
      </c>
      <c r="H314" s="2">
        <f t="shared" ref="H314:R314" si="54">+H304</f>
        <v>0</v>
      </c>
      <c r="I314" s="2">
        <f t="shared" si="54"/>
        <v>0</v>
      </c>
      <c r="J314" s="2">
        <f t="shared" si="54"/>
        <v>0</v>
      </c>
      <c r="K314" s="2">
        <f t="shared" si="54"/>
        <v>0</v>
      </c>
      <c r="L314" s="2">
        <f t="shared" si="54"/>
        <v>0</v>
      </c>
      <c r="M314" s="2">
        <f t="shared" si="54"/>
        <v>0</v>
      </c>
      <c r="N314" s="2">
        <f t="shared" si="54"/>
        <v>0</v>
      </c>
      <c r="O314" s="2">
        <f t="shared" si="54"/>
        <v>0</v>
      </c>
      <c r="P314" s="2">
        <f t="shared" si="54"/>
        <v>0</v>
      </c>
      <c r="Q314" s="2">
        <f t="shared" si="54"/>
        <v>0</v>
      </c>
      <c r="R314" s="2">
        <f t="shared" si="54"/>
        <v>0</v>
      </c>
      <c r="T314" s="26">
        <f t="shared" si="50"/>
        <v>0</v>
      </c>
      <c r="U314" s="109">
        <f t="shared" si="51"/>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187"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163</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43282</v>
      </c>
      <c r="H6" s="28">
        <f t="shared" ref="H6:R6" si="0">+G6+31</f>
        <v>43313</v>
      </c>
      <c r="I6" s="28">
        <f t="shared" si="0"/>
        <v>43344</v>
      </c>
      <c r="J6" s="28">
        <f t="shared" si="0"/>
        <v>43375</v>
      </c>
      <c r="K6" s="28">
        <f t="shared" si="0"/>
        <v>43406</v>
      </c>
      <c r="L6" s="28">
        <f t="shared" si="0"/>
        <v>43437</v>
      </c>
      <c r="M6" s="28">
        <f t="shared" si="0"/>
        <v>43468</v>
      </c>
      <c r="N6" s="28">
        <f t="shared" si="0"/>
        <v>43499</v>
      </c>
      <c r="O6" s="28">
        <f t="shared" si="0"/>
        <v>43530</v>
      </c>
      <c r="P6" s="28">
        <f t="shared" si="0"/>
        <v>43561</v>
      </c>
      <c r="Q6" s="28">
        <f t="shared" si="0"/>
        <v>43592</v>
      </c>
      <c r="R6" s="28">
        <f t="shared" si="0"/>
        <v>43623</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6"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53">
        <v>43273</v>
      </c>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21" t="s">
        <v>84</v>
      </c>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0"/>
      <c r="D13" s="73" t="s">
        <v>42</v>
      </c>
      <c r="E13" s="21"/>
      <c r="F13" s="30"/>
      <c r="G13" s="30"/>
      <c r="H13" s="44"/>
      <c r="I13" s="44"/>
      <c r="J13" s="44"/>
      <c r="K13" s="39"/>
      <c r="L13" s="39"/>
      <c r="M13" s="39"/>
      <c r="N13" s="39"/>
      <c r="O13" s="39"/>
      <c r="P13" s="39"/>
      <c r="Q13" s="39"/>
      <c r="R13" s="39"/>
      <c r="S13" s="39"/>
      <c r="T13" s="30">
        <f t="shared" si="1"/>
        <v>0</v>
      </c>
    </row>
    <row r="14" spans="2:20" ht="12.6" customHeight="1" x14ac:dyDescent="0.4">
      <c r="B14" s="99"/>
      <c r="C14" s="10"/>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C15" s="10"/>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0"/>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0"/>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0"/>
      <c r="D18" s="74" t="s">
        <v>43</v>
      </c>
      <c r="E18" s="21"/>
      <c r="F18" s="17"/>
      <c r="G18" s="17"/>
      <c r="H18" s="44"/>
      <c r="I18" s="44"/>
      <c r="J18" s="39"/>
      <c r="K18" s="39"/>
      <c r="L18" s="39"/>
      <c r="M18" s="39"/>
      <c r="N18" s="39"/>
      <c r="O18" s="39"/>
      <c r="P18" s="39"/>
      <c r="Q18" s="39"/>
      <c r="R18" s="39"/>
      <c r="S18" s="39"/>
      <c r="T18" s="17">
        <f t="shared" si="1"/>
        <v>0</v>
      </c>
    </row>
    <row r="19" spans="2:20" ht="12.6" customHeight="1" x14ac:dyDescent="0.4">
      <c r="C19" s="10"/>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56"/>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7"/>
      <c r="D24" s="21"/>
      <c r="E24" s="21"/>
      <c r="F24" s="16"/>
      <c r="G24" s="16"/>
      <c r="H24" s="44"/>
      <c r="I24" s="44"/>
      <c r="J24" s="44"/>
      <c r="K24" s="44"/>
      <c r="L24" s="44"/>
      <c r="M24" s="44"/>
      <c r="N24" s="44"/>
      <c r="O24" s="44"/>
      <c r="P24" s="44"/>
      <c r="Q24" s="44"/>
      <c r="R24" s="44"/>
      <c r="S24" s="44"/>
      <c r="T24" s="114"/>
    </row>
    <row r="25" spans="2:20" ht="12.6" customHeight="1" x14ac:dyDescent="0.4">
      <c r="B25" s="98" t="s">
        <v>70</v>
      </c>
      <c r="C25" s="56" t="s">
        <v>44</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53">
        <v>43312</v>
      </c>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21" t="s">
        <v>85</v>
      </c>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10"/>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10"/>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10"/>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C31" s="10"/>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10"/>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10"/>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10"/>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56"/>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6" t="s">
        <v>45</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v>43343</v>
      </c>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21" t="s">
        <v>86</v>
      </c>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9">
        <f>'FY2017-18'!U310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9">
        <f>'FY2017-18'!U311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9">
        <f>'FY2017-18'!U312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9">
        <f>'FY2017-18'!U313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9">
        <f>'FY2017-18'!U314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86" activePane="bottomRight" state="frozen"/>
      <selection activeCell="U171" sqref="U171"/>
      <selection pane="topRight" activeCell="U171" sqref="U171"/>
      <selection pane="bottomLeft" activeCell="U171" sqref="U171"/>
      <selection pane="bottomRight" activeCell="U171" sqref="U171"/>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162</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43647</v>
      </c>
      <c r="H6" s="28">
        <f t="shared" ref="H6:R6" si="0">+G6+31</f>
        <v>43678</v>
      </c>
      <c r="I6" s="28">
        <f t="shared" si="0"/>
        <v>43709</v>
      </c>
      <c r="J6" s="28">
        <f t="shared" si="0"/>
        <v>43740</v>
      </c>
      <c r="K6" s="28">
        <f t="shared" si="0"/>
        <v>43771</v>
      </c>
      <c r="L6" s="28">
        <f t="shared" si="0"/>
        <v>43802</v>
      </c>
      <c r="M6" s="28">
        <f t="shared" si="0"/>
        <v>43833</v>
      </c>
      <c r="N6" s="28">
        <f t="shared" si="0"/>
        <v>43864</v>
      </c>
      <c r="O6" s="28">
        <f t="shared" si="0"/>
        <v>43895</v>
      </c>
      <c r="P6" s="28">
        <f t="shared" si="0"/>
        <v>43926</v>
      </c>
      <c r="Q6" s="28">
        <f t="shared" si="0"/>
        <v>43957</v>
      </c>
      <c r="R6" s="28">
        <f t="shared" si="0"/>
        <v>43988</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6">
        <f>+'FY2018-19'!U310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6">
        <f>+'FY2018-19'!U311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6">
        <f>+'FY2018-19'!U312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6">
        <f>+'FY2018-19'!U313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6">
        <f>+'FY2018-19'!U314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U314"/>
  <sheetViews>
    <sheetView zoomScaleNormal="100" workbookViewId="0">
      <pane xSplit="4" ySplit="6" topLeftCell="E298" activePane="bottomRight" state="frozen"/>
      <selection activeCell="U171" sqref="U171"/>
      <selection pane="topRight" activeCell="U171" sqref="U171"/>
      <selection pane="bottomLeft" activeCell="U171" sqref="U171"/>
      <selection pane="bottomRight" activeCell="L2" sqref="L2"/>
    </sheetView>
  </sheetViews>
  <sheetFormatPr defaultRowHeight="13.15" outlineLevelCol="1" x14ac:dyDescent="0.4"/>
  <cols>
    <col min="1" max="1" width="4.3984375" style="1" customWidth="1"/>
    <col min="2" max="2" width="11.73046875" style="96" customWidth="1"/>
    <col min="3" max="3" width="11.73046875" style="7" customWidth="1"/>
    <col min="4" max="4" width="18.73046875" style="6" customWidth="1"/>
    <col min="5" max="5" width="1.265625" style="5" customWidth="1"/>
    <col min="6" max="7" width="13.1328125" style="4" customWidth="1" outlineLevel="1"/>
    <col min="8" max="9" width="12.73046875" style="4" customWidth="1" outlineLevel="1"/>
    <col min="10" max="10" width="12.59765625" style="4" customWidth="1" outlineLevel="1"/>
    <col min="11" max="11" width="12.73046875" style="4" customWidth="1" outlineLevel="1"/>
    <col min="12" max="12" width="14" style="4" customWidth="1"/>
    <col min="13" max="13" width="14.59765625" style="4" customWidth="1"/>
    <col min="14" max="14" width="12.59765625" style="4" customWidth="1"/>
    <col min="15" max="15" width="13.86328125" style="4" customWidth="1"/>
    <col min="16" max="16" width="13.73046875" style="3" customWidth="1"/>
    <col min="17" max="18" width="12.73046875" style="2" customWidth="1"/>
    <col min="19" max="19" width="5.73046875" style="2" customWidth="1"/>
    <col min="20" max="20" width="12.86328125" style="64" bestFit="1" customWidth="1"/>
    <col min="21" max="21" width="14.86328125" style="1" customWidth="1"/>
    <col min="22" max="244" width="9.1328125" style="1"/>
    <col min="245" max="245" width="0.86328125" style="1" customWidth="1"/>
    <col min="246" max="246" width="6.59765625" style="1" customWidth="1"/>
    <col min="247" max="247" width="11.73046875" style="1" customWidth="1"/>
    <col min="248" max="248" width="18.73046875" style="1" customWidth="1"/>
    <col min="249" max="249" width="1.265625" style="1" customWidth="1"/>
    <col min="250" max="250" width="13.1328125" style="1" customWidth="1"/>
    <col min="251" max="251" width="0.73046875" style="1" customWidth="1"/>
    <col min="252" max="252" width="12.73046875" style="1" customWidth="1"/>
    <col min="253" max="253" width="0.73046875" style="1" customWidth="1"/>
    <col min="254" max="254" width="12.73046875" style="1" customWidth="1"/>
    <col min="255" max="255" width="0.73046875" style="1" customWidth="1"/>
    <col min="256" max="256" width="12.73046875" style="1" customWidth="1"/>
    <col min="257" max="257" width="0.86328125" style="1" customWidth="1"/>
    <col min="258" max="258" width="12.73046875" style="1" customWidth="1"/>
    <col min="259" max="259" width="1.265625" style="1" customWidth="1"/>
    <col min="260" max="260" width="14" style="1" customWidth="1"/>
    <col min="261" max="261" width="1.265625" style="1" customWidth="1"/>
    <col min="262" max="262" width="14.59765625" style="1" customWidth="1"/>
    <col min="263" max="263" width="1.265625" style="1" customWidth="1"/>
    <col min="264" max="264" width="12.73046875" style="1" customWidth="1"/>
    <col min="265" max="265" width="1" style="1" customWidth="1"/>
    <col min="266" max="266" width="13.86328125" style="1" customWidth="1"/>
    <col min="267" max="267" width="0.86328125" style="1" customWidth="1"/>
    <col min="268" max="268" width="13.73046875" style="1" customWidth="1"/>
    <col min="269" max="269" width="1.59765625" style="1" customWidth="1"/>
    <col min="270" max="270" width="12.73046875" style="1" customWidth="1"/>
    <col min="271" max="271" width="1.3984375" style="1" customWidth="1"/>
    <col min="272" max="272" width="12.73046875" style="1" customWidth="1"/>
    <col min="273" max="500" width="9.1328125" style="1"/>
    <col min="501" max="501" width="0.86328125" style="1" customWidth="1"/>
    <col min="502" max="502" width="6.59765625" style="1" customWidth="1"/>
    <col min="503" max="503" width="11.73046875" style="1" customWidth="1"/>
    <col min="504" max="504" width="18.73046875" style="1" customWidth="1"/>
    <col min="505" max="505" width="1.265625" style="1" customWidth="1"/>
    <col min="506" max="506" width="13.1328125" style="1" customWidth="1"/>
    <col min="507" max="507" width="0.73046875" style="1" customWidth="1"/>
    <col min="508" max="508" width="12.73046875" style="1" customWidth="1"/>
    <col min="509" max="509" width="0.73046875" style="1" customWidth="1"/>
    <col min="510" max="510" width="12.73046875" style="1" customWidth="1"/>
    <col min="511" max="511" width="0.73046875" style="1" customWidth="1"/>
    <col min="512" max="512" width="12.73046875" style="1" customWidth="1"/>
    <col min="513" max="513" width="0.86328125" style="1" customWidth="1"/>
    <col min="514" max="514" width="12.73046875" style="1" customWidth="1"/>
    <col min="515" max="515" width="1.265625" style="1" customWidth="1"/>
    <col min="516" max="516" width="14" style="1" customWidth="1"/>
    <col min="517" max="517" width="1.265625" style="1" customWidth="1"/>
    <col min="518" max="518" width="14.59765625" style="1" customWidth="1"/>
    <col min="519" max="519" width="1.265625" style="1" customWidth="1"/>
    <col min="520" max="520" width="12.73046875" style="1" customWidth="1"/>
    <col min="521" max="521" width="1" style="1" customWidth="1"/>
    <col min="522" max="522" width="13.86328125" style="1" customWidth="1"/>
    <col min="523" max="523" width="0.86328125" style="1" customWidth="1"/>
    <col min="524" max="524" width="13.73046875" style="1" customWidth="1"/>
    <col min="525" max="525" width="1.59765625" style="1" customWidth="1"/>
    <col min="526" max="526" width="12.73046875" style="1" customWidth="1"/>
    <col min="527" max="527" width="1.3984375" style="1" customWidth="1"/>
    <col min="528" max="528" width="12.73046875" style="1" customWidth="1"/>
    <col min="529" max="756" width="9.1328125" style="1"/>
    <col min="757" max="757" width="0.86328125" style="1" customWidth="1"/>
    <col min="758" max="758" width="6.59765625" style="1" customWidth="1"/>
    <col min="759" max="759" width="11.73046875" style="1" customWidth="1"/>
    <col min="760" max="760" width="18.73046875" style="1" customWidth="1"/>
    <col min="761" max="761" width="1.265625" style="1" customWidth="1"/>
    <col min="762" max="762" width="13.1328125" style="1" customWidth="1"/>
    <col min="763" max="763" width="0.73046875" style="1" customWidth="1"/>
    <col min="764" max="764" width="12.73046875" style="1" customWidth="1"/>
    <col min="765" max="765" width="0.73046875" style="1" customWidth="1"/>
    <col min="766" max="766" width="12.73046875" style="1" customWidth="1"/>
    <col min="767" max="767" width="0.73046875" style="1" customWidth="1"/>
    <col min="768" max="768" width="12.73046875" style="1" customWidth="1"/>
    <col min="769" max="769" width="0.86328125" style="1" customWidth="1"/>
    <col min="770" max="770" width="12.73046875" style="1" customWidth="1"/>
    <col min="771" max="771" width="1.265625" style="1" customWidth="1"/>
    <col min="772" max="772" width="14" style="1" customWidth="1"/>
    <col min="773" max="773" width="1.265625" style="1" customWidth="1"/>
    <col min="774" max="774" width="14.59765625" style="1" customWidth="1"/>
    <col min="775" max="775" width="1.265625" style="1" customWidth="1"/>
    <col min="776" max="776" width="12.73046875" style="1" customWidth="1"/>
    <col min="777" max="777" width="1" style="1" customWidth="1"/>
    <col min="778" max="778" width="13.86328125" style="1" customWidth="1"/>
    <col min="779" max="779" width="0.86328125" style="1" customWidth="1"/>
    <col min="780" max="780" width="13.73046875" style="1" customWidth="1"/>
    <col min="781" max="781" width="1.59765625" style="1" customWidth="1"/>
    <col min="782" max="782" width="12.73046875" style="1" customWidth="1"/>
    <col min="783" max="783" width="1.3984375" style="1" customWidth="1"/>
    <col min="784" max="784" width="12.73046875" style="1" customWidth="1"/>
    <col min="785" max="1012" width="9.1328125" style="1"/>
    <col min="1013" max="1013" width="0.86328125" style="1" customWidth="1"/>
    <col min="1014" max="1014" width="6.59765625" style="1" customWidth="1"/>
    <col min="1015" max="1015" width="11.73046875" style="1" customWidth="1"/>
    <col min="1016" max="1016" width="18.73046875" style="1" customWidth="1"/>
    <col min="1017" max="1017" width="1.265625" style="1" customWidth="1"/>
    <col min="1018" max="1018" width="13.1328125" style="1" customWidth="1"/>
    <col min="1019" max="1019" width="0.73046875" style="1" customWidth="1"/>
    <col min="1020" max="1020" width="12.73046875" style="1" customWidth="1"/>
    <col min="1021" max="1021" width="0.73046875" style="1" customWidth="1"/>
    <col min="1022" max="1022" width="12.73046875" style="1" customWidth="1"/>
    <col min="1023" max="1023" width="0.73046875" style="1" customWidth="1"/>
    <col min="1024" max="1024" width="12.73046875" style="1" customWidth="1"/>
    <col min="1025" max="1025" width="0.86328125" style="1" customWidth="1"/>
    <col min="1026" max="1026" width="12.73046875" style="1" customWidth="1"/>
    <col min="1027" max="1027" width="1.265625" style="1" customWidth="1"/>
    <col min="1028" max="1028" width="14" style="1" customWidth="1"/>
    <col min="1029" max="1029" width="1.265625" style="1" customWidth="1"/>
    <col min="1030" max="1030" width="14.59765625" style="1" customWidth="1"/>
    <col min="1031" max="1031" width="1.265625" style="1" customWidth="1"/>
    <col min="1032" max="1032" width="12.73046875" style="1" customWidth="1"/>
    <col min="1033" max="1033" width="1" style="1" customWidth="1"/>
    <col min="1034" max="1034" width="13.86328125" style="1" customWidth="1"/>
    <col min="1035" max="1035" width="0.86328125" style="1" customWidth="1"/>
    <col min="1036" max="1036" width="13.73046875" style="1" customWidth="1"/>
    <col min="1037" max="1037" width="1.59765625" style="1" customWidth="1"/>
    <col min="1038" max="1038" width="12.73046875" style="1" customWidth="1"/>
    <col min="1039" max="1039" width="1.3984375" style="1" customWidth="1"/>
    <col min="1040" max="1040" width="12.73046875" style="1" customWidth="1"/>
    <col min="1041" max="1268" width="9.1328125" style="1"/>
    <col min="1269" max="1269" width="0.86328125" style="1" customWidth="1"/>
    <col min="1270" max="1270" width="6.59765625" style="1" customWidth="1"/>
    <col min="1271" max="1271" width="11.73046875" style="1" customWidth="1"/>
    <col min="1272" max="1272" width="18.73046875" style="1" customWidth="1"/>
    <col min="1273" max="1273" width="1.265625" style="1" customWidth="1"/>
    <col min="1274" max="1274" width="13.1328125" style="1" customWidth="1"/>
    <col min="1275" max="1275" width="0.73046875" style="1" customWidth="1"/>
    <col min="1276" max="1276" width="12.73046875" style="1" customWidth="1"/>
    <col min="1277" max="1277" width="0.73046875" style="1" customWidth="1"/>
    <col min="1278" max="1278" width="12.73046875" style="1" customWidth="1"/>
    <col min="1279" max="1279" width="0.73046875" style="1" customWidth="1"/>
    <col min="1280" max="1280" width="12.73046875" style="1" customWidth="1"/>
    <col min="1281" max="1281" width="0.86328125" style="1" customWidth="1"/>
    <col min="1282" max="1282" width="12.73046875" style="1" customWidth="1"/>
    <col min="1283" max="1283" width="1.265625" style="1" customWidth="1"/>
    <col min="1284" max="1284" width="14" style="1" customWidth="1"/>
    <col min="1285" max="1285" width="1.265625" style="1" customWidth="1"/>
    <col min="1286" max="1286" width="14.59765625" style="1" customWidth="1"/>
    <col min="1287" max="1287" width="1.265625" style="1" customWidth="1"/>
    <col min="1288" max="1288" width="12.73046875" style="1" customWidth="1"/>
    <col min="1289" max="1289" width="1" style="1" customWidth="1"/>
    <col min="1290" max="1290" width="13.86328125" style="1" customWidth="1"/>
    <col min="1291" max="1291" width="0.86328125" style="1" customWidth="1"/>
    <col min="1292" max="1292" width="13.73046875" style="1" customWidth="1"/>
    <col min="1293" max="1293" width="1.59765625" style="1" customWidth="1"/>
    <col min="1294" max="1294" width="12.73046875" style="1" customWidth="1"/>
    <col min="1295" max="1295" width="1.3984375" style="1" customWidth="1"/>
    <col min="1296" max="1296" width="12.73046875" style="1" customWidth="1"/>
    <col min="1297" max="1524" width="9.1328125" style="1"/>
    <col min="1525" max="1525" width="0.86328125" style="1" customWidth="1"/>
    <col min="1526" max="1526" width="6.59765625" style="1" customWidth="1"/>
    <col min="1527" max="1527" width="11.73046875" style="1" customWidth="1"/>
    <col min="1528" max="1528" width="18.73046875" style="1" customWidth="1"/>
    <col min="1529" max="1529" width="1.265625" style="1" customWidth="1"/>
    <col min="1530" max="1530" width="13.1328125" style="1" customWidth="1"/>
    <col min="1531" max="1531" width="0.73046875" style="1" customWidth="1"/>
    <col min="1532" max="1532" width="12.73046875" style="1" customWidth="1"/>
    <col min="1533" max="1533" width="0.73046875" style="1" customWidth="1"/>
    <col min="1534" max="1534" width="12.73046875" style="1" customWidth="1"/>
    <col min="1535" max="1535" width="0.73046875" style="1" customWidth="1"/>
    <col min="1536" max="1536" width="12.73046875" style="1" customWidth="1"/>
    <col min="1537" max="1537" width="0.86328125" style="1" customWidth="1"/>
    <col min="1538" max="1538" width="12.73046875" style="1" customWidth="1"/>
    <col min="1539" max="1539" width="1.265625" style="1" customWidth="1"/>
    <col min="1540" max="1540" width="14" style="1" customWidth="1"/>
    <col min="1541" max="1541" width="1.265625" style="1" customWidth="1"/>
    <col min="1542" max="1542" width="14.59765625" style="1" customWidth="1"/>
    <col min="1543" max="1543" width="1.265625" style="1" customWidth="1"/>
    <col min="1544" max="1544" width="12.73046875" style="1" customWidth="1"/>
    <col min="1545" max="1545" width="1" style="1" customWidth="1"/>
    <col min="1546" max="1546" width="13.86328125" style="1" customWidth="1"/>
    <col min="1547" max="1547" width="0.86328125" style="1" customWidth="1"/>
    <col min="1548" max="1548" width="13.73046875" style="1" customWidth="1"/>
    <col min="1549" max="1549" width="1.59765625" style="1" customWidth="1"/>
    <col min="1550" max="1550" width="12.73046875" style="1" customWidth="1"/>
    <col min="1551" max="1551" width="1.3984375" style="1" customWidth="1"/>
    <col min="1552" max="1552" width="12.73046875" style="1" customWidth="1"/>
    <col min="1553" max="1780" width="9.1328125" style="1"/>
    <col min="1781" max="1781" width="0.86328125" style="1" customWidth="1"/>
    <col min="1782" max="1782" width="6.59765625" style="1" customWidth="1"/>
    <col min="1783" max="1783" width="11.73046875" style="1" customWidth="1"/>
    <col min="1784" max="1784" width="18.73046875" style="1" customWidth="1"/>
    <col min="1785" max="1785" width="1.265625" style="1" customWidth="1"/>
    <col min="1786" max="1786" width="13.1328125" style="1" customWidth="1"/>
    <col min="1787" max="1787" width="0.73046875" style="1" customWidth="1"/>
    <col min="1788" max="1788" width="12.73046875" style="1" customWidth="1"/>
    <col min="1789" max="1789" width="0.73046875" style="1" customWidth="1"/>
    <col min="1790" max="1790" width="12.73046875" style="1" customWidth="1"/>
    <col min="1791" max="1791" width="0.73046875" style="1" customWidth="1"/>
    <col min="1792" max="1792" width="12.73046875" style="1" customWidth="1"/>
    <col min="1793" max="1793" width="0.86328125" style="1" customWidth="1"/>
    <col min="1794" max="1794" width="12.73046875" style="1" customWidth="1"/>
    <col min="1795" max="1795" width="1.265625" style="1" customWidth="1"/>
    <col min="1796" max="1796" width="14" style="1" customWidth="1"/>
    <col min="1797" max="1797" width="1.265625" style="1" customWidth="1"/>
    <col min="1798" max="1798" width="14.59765625" style="1" customWidth="1"/>
    <col min="1799" max="1799" width="1.265625" style="1" customWidth="1"/>
    <col min="1800" max="1800" width="12.73046875" style="1" customWidth="1"/>
    <col min="1801" max="1801" width="1" style="1" customWidth="1"/>
    <col min="1802" max="1802" width="13.86328125" style="1" customWidth="1"/>
    <col min="1803" max="1803" width="0.86328125" style="1" customWidth="1"/>
    <col min="1804" max="1804" width="13.73046875" style="1" customWidth="1"/>
    <col min="1805" max="1805" width="1.59765625" style="1" customWidth="1"/>
    <col min="1806" max="1806" width="12.73046875" style="1" customWidth="1"/>
    <col min="1807" max="1807" width="1.3984375" style="1" customWidth="1"/>
    <col min="1808" max="1808" width="12.73046875" style="1" customWidth="1"/>
    <col min="1809" max="2036" width="9.1328125" style="1"/>
    <col min="2037" max="2037" width="0.86328125" style="1" customWidth="1"/>
    <col min="2038" max="2038" width="6.59765625" style="1" customWidth="1"/>
    <col min="2039" max="2039" width="11.73046875" style="1" customWidth="1"/>
    <col min="2040" max="2040" width="18.73046875" style="1" customWidth="1"/>
    <col min="2041" max="2041" width="1.265625" style="1" customWidth="1"/>
    <col min="2042" max="2042" width="13.1328125" style="1" customWidth="1"/>
    <col min="2043" max="2043" width="0.73046875" style="1" customWidth="1"/>
    <col min="2044" max="2044" width="12.73046875" style="1" customWidth="1"/>
    <col min="2045" max="2045" width="0.73046875" style="1" customWidth="1"/>
    <col min="2046" max="2046" width="12.73046875" style="1" customWidth="1"/>
    <col min="2047" max="2047" width="0.73046875" style="1" customWidth="1"/>
    <col min="2048" max="2048" width="12.73046875" style="1" customWidth="1"/>
    <col min="2049" max="2049" width="0.86328125" style="1" customWidth="1"/>
    <col min="2050" max="2050" width="12.73046875" style="1" customWidth="1"/>
    <col min="2051" max="2051" width="1.265625" style="1" customWidth="1"/>
    <col min="2052" max="2052" width="14" style="1" customWidth="1"/>
    <col min="2053" max="2053" width="1.265625" style="1" customWidth="1"/>
    <col min="2054" max="2054" width="14.59765625" style="1" customWidth="1"/>
    <col min="2055" max="2055" width="1.265625" style="1" customWidth="1"/>
    <col min="2056" max="2056" width="12.73046875" style="1" customWidth="1"/>
    <col min="2057" max="2057" width="1" style="1" customWidth="1"/>
    <col min="2058" max="2058" width="13.86328125" style="1" customWidth="1"/>
    <col min="2059" max="2059" width="0.86328125" style="1" customWidth="1"/>
    <col min="2060" max="2060" width="13.73046875" style="1" customWidth="1"/>
    <col min="2061" max="2061" width="1.59765625" style="1" customWidth="1"/>
    <col min="2062" max="2062" width="12.73046875" style="1" customWidth="1"/>
    <col min="2063" max="2063" width="1.3984375" style="1" customWidth="1"/>
    <col min="2064" max="2064" width="12.73046875" style="1" customWidth="1"/>
    <col min="2065" max="2292" width="9.1328125" style="1"/>
    <col min="2293" max="2293" width="0.86328125" style="1" customWidth="1"/>
    <col min="2294" max="2294" width="6.59765625" style="1" customWidth="1"/>
    <col min="2295" max="2295" width="11.73046875" style="1" customWidth="1"/>
    <col min="2296" max="2296" width="18.73046875" style="1" customWidth="1"/>
    <col min="2297" max="2297" width="1.265625" style="1" customWidth="1"/>
    <col min="2298" max="2298" width="13.1328125" style="1" customWidth="1"/>
    <col min="2299" max="2299" width="0.73046875" style="1" customWidth="1"/>
    <col min="2300" max="2300" width="12.73046875" style="1" customWidth="1"/>
    <col min="2301" max="2301" width="0.73046875" style="1" customWidth="1"/>
    <col min="2302" max="2302" width="12.73046875" style="1" customWidth="1"/>
    <col min="2303" max="2303" width="0.73046875" style="1" customWidth="1"/>
    <col min="2304" max="2304" width="12.73046875" style="1" customWidth="1"/>
    <col min="2305" max="2305" width="0.86328125" style="1" customWidth="1"/>
    <col min="2306" max="2306" width="12.73046875" style="1" customWidth="1"/>
    <col min="2307" max="2307" width="1.265625" style="1" customWidth="1"/>
    <col min="2308" max="2308" width="14" style="1" customWidth="1"/>
    <col min="2309" max="2309" width="1.265625" style="1" customWidth="1"/>
    <col min="2310" max="2310" width="14.59765625" style="1" customWidth="1"/>
    <col min="2311" max="2311" width="1.265625" style="1" customWidth="1"/>
    <col min="2312" max="2312" width="12.73046875" style="1" customWidth="1"/>
    <col min="2313" max="2313" width="1" style="1" customWidth="1"/>
    <col min="2314" max="2314" width="13.86328125" style="1" customWidth="1"/>
    <col min="2315" max="2315" width="0.86328125" style="1" customWidth="1"/>
    <col min="2316" max="2316" width="13.73046875" style="1" customWidth="1"/>
    <col min="2317" max="2317" width="1.59765625" style="1" customWidth="1"/>
    <col min="2318" max="2318" width="12.73046875" style="1" customWidth="1"/>
    <col min="2319" max="2319" width="1.3984375" style="1" customWidth="1"/>
    <col min="2320" max="2320" width="12.73046875" style="1" customWidth="1"/>
    <col min="2321" max="2548" width="9.1328125" style="1"/>
    <col min="2549" max="2549" width="0.86328125" style="1" customWidth="1"/>
    <col min="2550" max="2550" width="6.59765625" style="1" customWidth="1"/>
    <col min="2551" max="2551" width="11.73046875" style="1" customWidth="1"/>
    <col min="2552" max="2552" width="18.73046875" style="1" customWidth="1"/>
    <col min="2553" max="2553" width="1.265625" style="1" customWidth="1"/>
    <col min="2554" max="2554" width="13.1328125" style="1" customWidth="1"/>
    <col min="2555" max="2555" width="0.73046875" style="1" customWidth="1"/>
    <col min="2556" max="2556" width="12.73046875" style="1" customWidth="1"/>
    <col min="2557" max="2557" width="0.73046875" style="1" customWidth="1"/>
    <col min="2558" max="2558" width="12.73046875" style="1" customWidth="1"/>
    <col min="2559" max="2559" width="0.73046875" style="1" customWidth="1"/>
    <col min="2560" max="2560" width="12.73046875" style="1" customWidth="1"/>
    <col min="2561" max="2561" width="0.86328125" style="1" customWidth="1"/>
    <col min="2562" max="2562" width="12.73046875" style="1" customWidth="1"/>
    <col min="2563" max="2563" width="1.265625" style="1" customWidth="1"/>
    <col min="2564" max="2564" width="14" style="1" customWidth="1"/>
    <col min="2565" max="2565" width="1.265625" style="1" customWidth="1"/>
    <col min="2566" max="2566" width="14.59765625" style="1" customWidth="1"/>
    <col min="2567" max="2567" width="1.265625" style="1" customWidth="1"/>
    <col min="2568" max="2568" width="12.73046875" style="1" customWidth="1"/>
    <col min="2569" max="2569" width="1" style="1" customWidth="1"/>
    <col min="2570" max="2570" width="13.86328125" style="1" customWidth="1"/>
    <col min="2571" max="2571" width="0.86328125" style="1" customWidth="1"/>
    <col min="2572" max="2572" width="13.73046875" style="1" customWidth="1"/>
    <col min="2573" max="2573" width="1.59765625" style="1" customWidth="1"/>
    <col min="2574" max="2574" width="12.73046875" style="1" customWidth="1"/>
    <col min="2575" max="2575" width="1.3984375" style="1" customWidth="1"/>
    <col min="2576" max="2576" width="12.73046875" style="1" customWidth="1"/>
    <col min="2577" max="2804" width="9.1328125" style="1"/>
    <col min="2805" max="2805" width="0.86328125" style="1" customWidth="1"/>
    <col min="2806" max="2806" width="6.59765625" style="1" customWidth="1"/>
    <col min="2807" max="2807" width="11.73046875" style="1" customWidth="1"/>
    <col min="2808" max="2808" width="18.73046875" style="1" customWidth="1"/>
    <col min="2809" max="2809" width="1.265625" style="1" customWidth="1"/>
    <col min="2810" max="2810" width="13.1328125" style="1" customWidth="1"/>
    <col min="2811" max="2811" width="0.73046875" style="1" customWidth="1"/>
    <col min="2812" max="2812" width="12.73046875" style="1" customWidth="1"/>
    <col min="2813" max="2813" width="0.73046875" style="1" customWidth="1"/>
    <col min="2814" max="2814" width="12.73046875" style="1" customWidth="1"/>
    <col min="2815" max="2815" width="0.73046875" style="1" customWidth="1"/>
    <col min="2816" max="2816" width="12.73046875" style="1" customWidth="1"/>
    <col min="2817" max="2817" width="0.86328125" style="1" customWidth="1"/>
    <col min="2818" max="2818" width="12.73046875" style="1" customWidth="1"/>
    <col min="2819" max="2819" width="1.265625" style="1" customWidth="1"/>
    <col min="2820" max="2820" width="14" style="1" customWidth="1"/>
    <col min="2821" max="2821" width="1.265625" style="1" customWidth="1"/>
    <col min="2822" max="2822" width="14.59765625" style="1" customWidth="1"/>
    <col min="2823" max="2823" width="1.265625" style="1" customWidth="1"/>
    <col min="2824" max="2824" width="12.73046875" style="1" customWidth="1"/>
    <col min="2825" max="2825" width="1" style="1" customWidth="1"/>
    <col min="2826" max="2826" width="13.86328125" style="1" customWidth="1"/>
    <col min="2827" max="2827" width="0.86328125" style="1" customWidth="1"/>
    <col min="2828" max="2828" width="13.73046875" style="1" customWidth="1"/>
    <col min="2829" max="2829" width="1.59765625" style="1" customWidth="1"/>
    <col min="2830" max="2830" width="12.73046875" style="1" customWidth="1"/>
    <col min="2831" max="2831" width="1.3984375" style="1" customWidth="1"/>
    <col min="2832" max="2832" width="12.73046875" style="1" customWidth="1"/>
    <col min="2833" max="3060" width="9.1328125" style="1"/>
    <col min="3061" max="3061" width="0.86328125" style="1" customWidth="1"/>
    <col min="3062" max="3062" width="6.59765625" style="1" customWidth="1"/>
    <col min="3063" max="3063" width="11.73046875" style="1" customWidth="1"/>
    <col min="3064" max="3064" width="18.73046875" style="1" customWidth="1"/>
    <col min="3065" max="3065" width="1.265625" style="1" customWidth="1"/>
    <col min="3066" max="3066" width="13.1328125" style="1" customWidth="1"/>
    <col min="3067" max="3067" width="0.73046875" style="1" customWidth="1"/>
    <col min="3068" max="3068" width="12.73046875" style="1" customWidth="1"/>
    <col min="3069" max="3069" width="0.73046875" style="1" customWidth="1"/>
    <col min="3070" max="3070" width="12.73046875" style="1" customWidth="1"/>
    <col min="3071" max="3071" width="0.73046875" style="1" customWidth="1"/>
    <col min="3072" max="3072" width="12.73046875" style="1" customWidth="1"/>
    <col min="3073" max="3073" width="0.86328125" style="1" customWidth="1"/>
    <col min="3074" max="3074" width="12.73046875" style="1" customWidth="1"/>
    <col min="3075" max="3075" width="1.265625" style="1" customWidth="1"/>
    <col min="3076" max="3076" width="14" style="1" customWidth="1"/>
    <col min="3077" max="3077" width="1.265625" style="1" customWidth="1"/>
    <col min="3078" max="3078" width="14.59765625" style="1" customWidth="1"/>
    <col min="3079" max="3079" width="1.265625" style="1" customWidth="1"/>
    <col min="3080" max="3080" width="12.73046875" style="1" customWidth="1"/>
    <col min="3081" max="3081" width="1" style="1" customWidth="1"/>
    <col min="3082" max="3082" width="13.86328125" style="1" customWidth="1"/>
    <col min="3083" max="3083" width="0.86328125" style="1" customWidth="1"/>
    <col min="3084" max="3084" width="13.73046875" style="1" customWidth="1"/>
    <col min="3085" max="3085" width="1.59765625" style="1" customWidth="1"/>
    <col min="3086" max="3086" width="12.73046875" style="1" customWidth="1"/>
    <col min="3087" max="3087" width="1.3984375" style="1" customWidth="1"/>
    <col min="3088" max="3088" width="12.73046875" style="1" customWidth="1"/>
    <col min="3089" max="3316" width="9.1328125" style="1"/>
    <col min="3317" max="3317" width="0.86328125" style="1" customWidth="1"/>
    <col min="3318" max="3318" width="6.59765625" style="1" customWidth="1"/>
    <col min="3319" max="3319" width="11.73046875" style="1" customWidth="1"/>
    <col min="3320" max="3320" width="18.73046875" style="1" customWidth="1"/>
    <col min="3321" max="3321" width="1.265625" style="1" customWidth="1"/>
    <col min="3322" max="3322" width="13.1328125" style="1" customWidth="1"/>
    <col min="3323" max="3323" width="0.73046875" style="1" customWidth="1"/>
    <col min="3324" max="3324" width="12.73046875" style="1" customWidth="1"/>
    <col min="3325" max="3325" width="0.73046875" style="1" customWidth="1"/>
    <col min="3326" max="3326" width="12.73046875" style="1" customWidth="1"/>
    <col min="3327" max="3327" width="0.73046875" style="1" customWidth="1"/>
    <col min="3328" max="3328" width="12.73046875" style="1" customWidth="1"/>
    <col min="3329" max="3329" width="0.86328125" style="1" customWidth="1"/>
    <col min="3330" max="3330" width="12.73046875" style="1" customWidth="1"/>
    <col min="3331" max="3331" width="1.265625" style="1" customWidth="1"/>
    <col min="3332" max="3332" width="14" style="1" customWidth="1"/>
    <col min="3333" max="3333" width="1.265625" style="1" customWidth="1"/>
    <col min="3334" max="3334" width="14.59765625" style="1" customWidth="1"/>
    <col min="3335" max="3335" width="1.265625" style="1" customWidth="1"/>
    <col min="3336" max="3336" width="12.73046875" style="1" customWidth="1"/>
    <col min="3337" max="3337" width="1" style="1" customWidth="1"/>
    <col min="3338" max="3338" width="13.86328125" style="1" customWidth="1"/>
    <col min="3339" max="3339" width="0.86328125" style="1" customWidth="1"/>
    <col min="3340" max="3340" width="13.73046875" style="1" customWidth="1"/>
    <col min="3341" max="3341" width="1.59765625" style="1" customWidth="1"/>
    <col min="3342" max="3342" width="12.73046875" style="1" customWidth="1"/>
    <col min="3343" max="3343" width="1.3984375" style="1" customWidth="1"/>
    <col min="3344" max="3344" width="12.73046875" style="1" customWidth="1"/>
    <col min="3345" max="3572" width="9.1328125" style="1"/>
    <col min="3573" max="3573" width="0.86328125" style="1" customWidth="1"/>
    <col min="3574" max="3574" width="6.59765625" style="1" customWidth="1"/>
    <col min="3575" max="3575" width="11.73046875" style="1" customWidth="1"/>
    <col min="3576" max="3576" width="18.73046875" style="1" customWidth="1"/>
    <col min="3577" max="3577" width="1.265625" style="1" customWidth="1"/>
    <col min="3578" max="3578" width="13.1328125" style="1" customWidth="1"/>
    <col min="3579" max="3579" width="0.73046875" style="1" customWidth="1"/>
    <col min="3580" max="3580" width="12.73046875" style="1" customWidth="1"/>
    <col min="3581" max="3581" width="0.73046875" style="1" customWidth="1"/>
    <col min="3582" max="3582" width="12.73046875" style="1" customWidth="1"/>
    <col min="3583" max="3583" width="0.73046875" style="1" customWidth="1"/>
    <col min="3584" max="3584" width="12.73046875" style="1" customWidth="1"/>
    <col min="3585" max="3585" width="0.86328125" style="1" customWidth="1"/>
    <col min="3586" max="3586" width="12.73046875" style="1" customWidth="1"/>
    <col min="3587" max="3587" width="1.265625" style="1" customWidth="1"/>
    <col min="3588" max="3588" width="14" style="1" customWidth="1"/>
    <col min="3589" max="3589" width="1.265625" style="1" customWidth="1"/>
    <col min="3590" max="3590" width="14.59765625" style="1" customWidth="1"/>
    <col min="3591" max="3591" width="1.265625" style="1" customWidth="1"/>
    <col min="3592" max="3592" width="12.73046875" style="1" customWidth="1"/>
    <col min="3593" max="3593" width="1" style="1" customWidth="1"/>
    <col min="3594" max="3594" width="13.86328125" style="1" customWidth="1"/>
    <col min="3595" max="3595" width="0.86328125" style="1" customWidth="1"/>
    <col min="3596" max="3596" width="13.73046875" style="1" customWidth="1"/>
    <col min="3597" max="3597" width="1.59765625" style="1" customWidth="1"/>
    <col min="3598" max="3598" width="12.73046875" style="1" customWidth="1"/>
    <col min="3599" max="3599" width="1.3984375" style="1" customWidth="1"/>
    <col min="3600" max="3600" width="12.73046875" style="1" customWidth="1"/>
    <col min="3601" max="3828" width="9.1328125" style="1"/>
    <col min="3829" max="3829" width="0.86328125" style="1" customWidth="1"/>
    <col min="3830" max="3830" width="6.59765625" style="1" customWidth="1"/>
    <col min="3831" max="3831" width="11.73046875" style="1" customWidth="1"/>
    <col min="3832" max="3832" width="18.73046875" style="1" customWidth="1"/>
    <col min="3833" max="3833" width="1.265625" style="1" customWidth="1"/>
    <col min="3834" max="3834" width="13.1328125" style="1" customWidth="1"/>
    <col min="3835" max="3835" width="0.73046875" style="1" customWidth="1"/>
    <col min="3836" max="3836" width="12.73046875" style="1" customWidth="1"/>
    <col min="3837" max="3837" width="0.73046875" style="1" customWidth="1"/>
    <col min="3838" max="3838" width="12.73046875" style="1" customWidth="1"/>
    <col min="3839" max="3839" width="0.73046875" style="1" customWidth="1"/>
    <col min="3840" max="3840" width="12.73046875" style="1" customWidth="1"/>
    <col min="3841" max="3841" width="0.86328125" style="1" customWidth="1"/>
    <col min="3842" max="3842" width="12.73046875" style="1" customWidth="1"/>
    <col min="3843" max="3843" width="1.265625" style="1" customWidth="1"/>
    <col min="3844" max="3844" width="14" style="1" customWidth="1"/>
    <col min="3845" max="3845" width="1.265625" style="1" customWidth="1"/>
    <col min="3846" max="3846" width="14.59765625" style="1" customWidth="1"/>
    <col min="3847" max="3847" width="1.265625" style="1" customWidth="1"/>
    <col min="3848" max="3848" width="12.73046875" style="1" customWidth="1"/>
    <col min="3849" max="3849" width="1" style="1" customWidth="1"/>
    <col min="3850" max="3850" width="13.86328125" style="1" customWidth="1"/>
    <col min="3851" max="3851" width="0.86328125" style="1" customWidth="1"/>
    <col min="3852" max="3852" width="13.73046875" style="1" customWidth="1"/>
    <col min="3853" max="3853" width="1.59765625" style="1" customWidth="1"/>
    <col min="3854" max="3854" width="12.73046875" style="1" customWidth="1"/>
    <col min="3855" max="3855" width="1.3984375" style="1" customWidth="1"/>
    <col min="3856" max="3856" width="12.73046875" style="1" customWidth="1"/>
    <col min="3857" max="4084" width="9.1328125" style="1"/>
    <col min="4085" max="4085" width="0.86328125" style="1" customWidth="1"/>
    <col min="4086" max="4086" width="6.59765625" style="1" customWidth="1"/>
    <col min="4087" max="4087" width="11.73046875" style="1" customWidth="1"/>
    <col min="4088" max="4088" width="18.73046875" style="1" customWidth="1"/>
    <col min="4089" max="4089" width="1.265625" style="1" customWidth="1"/>
    <col min="4090" max="4090" width="13.1328125" style="1" customWidth="1"/>
    <col min="4091" max="4091" width="0.73046875" style="1" customWidth="1"/>
    <col min="4092" max="4092" width="12.73046875" style="1" customWidth="1"/>
    <col min="4093" max="4093" width="0.73046875" style="1" customWidth="1"/>
    <col min="4094" max="4094" width="12.73046875" style="1" customWidth="1"/>
    <col min="4095" max="4095" width="0.73046875" style="1" customWidth="1"/>
    <col min="4096" max="4096" width="12.73046875" style="1" customWidth="1"/>
    <col min="4097" max="4097" width="0.86328125" style="1" customWidth="1"/>
    <col min="4098" max="4098" width="12.73046875" style="1" customWidth="1"/>
    <col min="4099" max="4099" width="1.265625" style="1" customWidth="1"/>
    <col min="4100" max="4100" width="14" style="1" customWidth="1"/>
    <col min="4101" max="4101" width="1.265625" style="1" customWidth="1"/>
    <col min="4102" max="4102" width="14.59765625" style="1" customWidth="1"/>
    <col min="4103" max="4103" width="1.265625" style="1" customWidth="1"/>
    <col min="4104" max="4104" width="12.73046875" style="1" customWidth="1"/>
    <col min="4105" max="4105" width="1" style="1" customWidth="1"/>
    <col min="4106" max="4106" width="13.86328125" style="1" customWidth="1"/>
    <col min="4107" max="4107" width="0.86328125" style="1" customWidth="1"/>
    <col min="4108" max="4108" width="13.73046875" style="1" customWidth="1"/>
    <col min="4109" max="4109" width="1.59765625" style="1" customWidth="1"/>
    <col min="4110" max="4110" width="12.73046875" style="1" customWidth="1"/>
    <col min="4111" max="4111" width="1.3984375" style="1" customWidth="1"/>
    <col min="4112" max="4112" width="12.73046875" style="1" customWidth="1"/>
    <col min="4113" max="4340" width="9.1328125" style="1"/>
    <col min="4341" max="4341" width="0.86328125" style="1" customWidth="1"/>
    <col min="4342" max="4342" width="6.59765625" style="1" customWidth="1"/>
    <col min="4343" max="4343" width="11.73046875" style="1" customWidth="1"/>
    <col min="4344" max="4344" width="18.73046875" style="1" customWidth="1"/>
    <col min="4345" max="4345" width="1.265625" style="1" customWidth="1"/>
    <col min="4346" max="4346" width="13.1328125" style="1" customWidth="1"/>
    <col min="4347" max="4347" width="0.73046875" style="1" customWidth="1"/>
    <col min="4348" max="4348" width="12.73046875" style="1" customWidth="1"/>
    <col min="4349" max="4349" width="0.73046875" style="1" customWidth="1"/>
    <col min="4350" max="4350" width="12.73046875" style="1" customWidth="1"/>
    <col min="4351" max="4351" width="0.73046875" style="1" customWidth="1"/>
    <col min="4352" max="4352" width="12.73046875" style="1" customWidth="1"/>
    <col min="4353" max="4353" width="0.86328125" style="1" customWidth="1"/>
    <col min="4354" max="4354" width="12.73046875" style="1" customWidth="1"/>
    <col min="4355" max="4355" width="1.265625" style="1" customWidth="1"/>
    <col min="4356" max="4356" width="14" style="1" customWidth="1"/>
    <col min="4357" max="4357" width="1.265625" style="1" customWidth="1"/>
    <col min="4358" max="4358" width="14.59765625" style="1" customWidth="1"/>
    <col min="4359" max="4359" width="1.265625" style="1" customWidth="1"/>
    <col min="4360" max="4360" width="12.73046875" style="1" customWidth="1"/>
    <col min="4361" max="4361" width="1" style="1" customWidth="1"/>
    <col min="4362" max="4362" width="13.86328125" style="1" customWidth="1"/>
    <col min="4363" max="4363" width="0.86328125" style="1" customWidth="1"/>
    <col min="4364" max="4364" width="13.73046875" style="1" customWidth="1"/>
    <col min="4365" max="4365" width="1.59765625" style="1" customWidth="1"/>
    <col min="4366" max="4366" width="12.73046875" style="1" customWidth="1"/>
    <col min="4367" max="4367" width="1.3984375" style="1" customWidth="1"/>
    <col min="4368" max="4368" width="12.73046875" style="1" customWidth="1"/>
    <col min="4369" max="4596" width="9.1328125" style="1"/>
    <col min="4597" max="4597" width="0.86328125" style="1" customWidth="1"/>
    <col min="4598" max="4598" width="6.59765625" style="1" customWidth="1"/>
    <col min="4599" max="4599" width="11.73046875" style="1" customWidth="1"/>
    <col min="4600" max="4600" width="18.73046875" style="1" customWidth="1"/>
    <col min="4601" max="4601" width="1.265625" style="1" customWidth="1"/>
    <col min="4602" max="4602" width="13.1328125" style="1" customWidth="1"/>
    <col min="4603" max="4603" width="0.73046875" style="1" customWidth="1"/>
    <col min="4604" max="4604" width="12.73046875" style="1" customWidth="1"/>
    <col min="4605" max="4605" width="0.73046875" style="1" customWidth="1"/>
    <col min="4606" max="4606" width="12.73046875" style="1" customWidth="1"/>
    <col min="4607" max="4607" width="0.73046875" style="1" customWidth="1"/>
    <col min="4608" max="4608" width="12.73046875" style="1" customWidth="1"/>
    <col min="4609" max="4609" width="0.86328125" style="1" customWidth="1"/>
    <col min="4610" max="4610" width="12.73046875" style="1" customWidth="1"/>
    <col min="4611" max="4611" width="1.265625" style="1" customWidth="1"/>
    <col min="4612" max="4612" width="14" style="1" customWidth="1"/>
    <col min="4613" max="4613" width="1.265625" style="1" customWidth="1"/>
    <col min="4614" max="4614" width="14.59765625" style="1" customWidth="1"/>
    <col min="4615" max="4615" width="1.265625" style="1" customWidth="1"/>
    <col min="4616" max="4616" width="12.73046875" style="1" customWidth="1"/>
    <col min="4617" max="4617" width="1" style="1" customWidth="1"/>
    <col min="4618" max="4618" width="13.86328125" style="1" customWidth="1"/>
    <col min="4619" max="4619" width="0.86328125" style="1" customWidth="1"/>
    <col min="4620" max="4620" width="13.73046875" style="1" customWidth="1"/>
    <col min="4621" max="4621" width="1.59765625" style="1" customWidth="1"/>
    <col min="4622" max="4622" width="12.73046875" style="1" customWidth="1"/>
    <col min="4623" max="4623" width="1.3984375" style="1" customWidth="1"/>
    <col min="4624" max="4624" width="12.73046875" style="1" customWidth="1"/>
    <col min="4625" max="4852" width="9.1328125" style="1"/>
    <col min="4853" max="4853" width="0.86328125" style="1" customWidth="1"/>
    <col min="4854" max="4854" width="6.59765625" style="1" customWidth="1"/>
    <col min="4855" max="4855" width="11.73046875" style="1" customWidth="1"/>
    <col min="4856" max="4856" width="18.73046875" style="1" customWidth="1"/>
    <col min="4857" max="4857" width="1.265625" style="1" customWidth="1"/>
    <col min="4858" max="4858" width="13.1328125" style="1" customWidth="1"/>
    <col min="4859" max="4859" width="0.73046875" style="1" customWidth="1"/>
    <col min="4860" max="4860" width="12.73046875" style="1" customWidth="1"/>
    <col min="4861" max="4861" width="0.73046875" style="1" customWidth="1"/>
    <col min="4862" max="4862" width="12.73046875" style="1" customWidth="1"/>
    <col min="4863" max="4863" width="0.73046875" style="1" customWidth="1"/>
    <col min="4864" max="4864" width="12.73046875" style="1" customWidth="1"/>
    <col min="4865" max="4865" width="0.86328125" style="1" customWidth="1"/>
    <col min="4866" max="4866" width="12.73046875" style="1" customWidth="1"/>
    <col min="4867" max="4867" width="1.265625" style="1" customWidth="1"/>
    <col min="4868" max="4868" width="14" style="1" customWidth="1"/>
    <col min="4869" max="4869" width="1.265625" style="1" customWidth="1"/>
    <col min="4870" max="4870" width="14.59765625" style="1" customWidth="1"/>
    <col min="4871" max="4871" width="1.265625" style="1" customWidth="1"/>
    <col min="4872" max="4872" width="12.73046875" style="1" customWidth="1"/>
    <col min="4873" max="4873" width="1" style="1" customWidth="1"/>
    <col min="4874" max="4874" width="13.86328125" style="1" customWidth="1"/>
    <col min="4875" max="4875" width="0.86328125" style="1" customWidth="1"/>
    <col min="4876" max="4876" width="13.73046875" style="1" customWidth="1"/>
    <col min="4877" max="4877" width="1.59765625" style="1" customWidth="1"/>
    <col min="4878" max="4878" width="12.73046875" style="1" customWidth="1"/>
    <col min="4879" max="4879" width="1.3984375" style="1" customWidth="1"/>
    <col min="4880" max="4880" width="12.73046875" style="1" customWidth="1"/>
    <col min="4881" max="5108" width="9.1328125" style="1"/>
    <col min="5109" max="5109" width="0.86328125" style="1" customWidth="1"/>
    <col min="5110" max="5110" width="6.59765625" style="1" customWidth="1"/>
    <col min="5111" max="5111" width="11.73046875" style="1" customWidth="1"/>
    <col min="5112" max="5112" width="18.73046875" style="1" customWidth="1"/>
    <col min="5113" max="5113" width="1.265625" style="1" customWidth="1"/>
    <col min="5114" max="5114" width="13.1328125" style="1" customWidth="1"/>
    <col min="5115" max="5115" width="0.73046875" style="1" customWidth="1"/>
    <col min="5116" max="5116" width="12.73046875" style="1" customWidth="1"/>
    <col min="5117" max="5117" width="0.73046875" style="1" customWidth="1"/>
    <col min="5118" max="5118" width="12.73046875" style="1" customWidth="1"/>
    <col min="5119" max="5119" width="0.73046875" style="1" customWidth="1"/>
    <col min="5120" max="5120" width="12.73046875" style="1" customWidth="1"/>
    <col min="5121" max="5121" width="0.86328125" style="1" customWidth="1"/>
    <col min="5122" max="5122" width="12.73046875" style="1" customWidth="1"/>
    <col min="5123" max="5123" width="1.265625" style="1" customWidth="1"/>
    <col min="5124" max="5124" width="14" style="1" customWidth="1"/>
    <col min="5125" max="5125" width="1.265625" style="1" customWidth="1"/>
    <col min="5126" max="5126" width="14.59765625" style="1" customWidth="1"/>
    <col min="5127" max="5127" width="1.265625" style="1" customWidth="1"/>
    <col min="5128" max="5128" width="12.73046875" style="1" customWidth="1"/>
    <col min="5129" max="5129" width="1" style="1" customWidth="1"/>
    <col min="5130" max="5130" width="13.86328125" style="1" customWidth="1"/>
    <col min="5131" max="5131" width="0.86328125" style="1" customWidth="1"/>
    <col min="5132" max="5132" width="13.73046875" style="1" customWidth="1"/>
    <col min="5133" max="5133" width="1.59765625" style="1" customWidth="1"/>
    <col min="5134" max="5134" width="12.73046875" style="1" customWidth="1"/>
    <col min="5135" max="5135" width="1.3984375" style="1" customWidth="1"/>
    <col min="5136" max="5136" width="12.73046875" style="1" customWidth="1"/>
    <col min="5137" max="5364" width="9.1328125" style="1"/>
    <col min="5365" max="5365" width="0.86328125" style="1" customWidth="1"/>
    <col min="5366" max="5366" width="6.59765625" style="1" customWidth="1"/>
    <col min="5367" max="5367" width="11.73046875" style="1" customWidth="1"/>
    <col min="5368" max="5368" width="18.73046875" style="1" customWidth="1"/>
    <col min="5369" max="5369" width="1.265625" style="1" customWidth="1"/>
    <col min="5370" max="5370" width="13.1328125" style="1" customWidth="1"/>
    <col min="5371" max="5371" width="0.73046875" style="1" customWidth="1"/>
    <col min="5372" max="5372" width="12.73046875" style="1" customWidth="1"/>
    <col min="5373" max="5373" width="0.73046875" style="1" customWidth="1"/>
    <col min="5374" max="5374" width="12.73046875" style="1" customWidth="1"/>
    <col min="5375" max="5375" width="0.73046875" style="1" customWidth="1"/>
    <col min="5376" max="5376" width="12.73046875" style="1" customWidth="1"/>
    <col min="5377" max="5377" width="0.86328125" style="1" customWidth="1"/>
    <col min="5378" max="5378" width="12.73046875" style="1" customWidth="1"/>
    <col min="5379" max="5379" width="1.265625" style="1" customWidth="1"/>
    <col min="5380" max="5380" width="14" style="1" customWidth="1"/>
    <col min="5381" max="5381" width="1.265625" style="1" customWidth="1"/>
    <col min="5382" max="5382" width="14.59765625" style="1" customWidth="1"/>
    <col min="5383" max="5383" width="1.265625" style="1" customWidth="1"/>
    <col min="5384" max="5384" width="12.73046875" style="1" customWidth="1"/>
    <col min="5385" max="5385" width="1" style="1" customWidth="1"/>
    <col min="5386" max="5386" width="13.86328125" style="1" customWidth="1"/>
    <col min="5387" max="5387" width="0.86328125" style="1" customWidth="1"/>
    <col min="5388" max="5388" width="13.73046875" style="1" customWidth="1"/>
    <col min="5389" max="5389" width="1.59765625" style="1" customWidth="1"/>
    <col min="5390" max="5390" width="12.73046875" style="1" customWidth="1"/>
    <col min="5391" max="5391" width="1.3984375" style="1" customWidth="1"/>
    <col min="5392" max="5392" width="12.73046875" style="1" customWidth="1"/>
    <col min="5393" max="5620" width="9.1328125" style="1"/>
    <col min="5621" max="5621" width="0.86328125" style="1" customWidth="1"/>
    <col min="5622" max="5622" width="6.59765625" style="1" customWidth="1"/>
    <col min="5623" max="5623" width="11.73046875" style="1" customWidth="1"/>
    <col min="5624" max="5624" width="18.73046875" style="1" customWidth="1"/>
    <col min="5625" max="5625" width="1.265625" style="1" customWidth="1"/>
    <col min="5626" max="5626" width="13.1328125" style="1" customWidth="1"/>
    <col min="5627" max="5627" width="0.73046875" style="1" customWidth="1"/>
    <col min="5628" max="5628" width="12.73046875" style="1" customWidth="1"/>
    <col min="5629" max="5629" width="0.73046875" style="1" customWidth="1"/>
    <col min="5630" max="5630" width="12.73046875" style="1" customWidth="1"/>
    <col min="5631" max="5631" width="0.73046875" style="1" customWidth="1"/>
    <col min="5632" max="5632" width="12.73046875" style="1" customWidth="1"/>
    <col min="5633" max="5633" width="0.86328125" style="1" customWidth="1"/>
    <col min="5634" max="5634" width="12.73046875" style="1" customWidth="1"/>
    <col min="5635" max="5635" width="1.265625" style="1" customWidth="1"/>
    <col min="5636" max="5636" width="14" style="1" customWidth="1"/>
    <col min="5637" max="5637" width="1.265625" style="1" customWidth="1"/>
    <col min="5638" max="5638" width="14.59765625" style="1" customWidth="1"/>
    <col min="5639" max="5639" width="1.265625" style="1" customWidth="1"/>
    <col min="5640" max="5640" width="12.73046875" style="1" customWidth="1"/>
    <col min="5641" max="5641" width="1" style="1" customWidth="1"/>
    <col min="5642" max="5642" width="13.86328125" style="1" customWidth="1"/>
    <col min="5643" max="5643" width="0.86328125" style="1" customWidth="1"/>
    <col min="5644" max="5644" width="13.73046875" style="1" customWidth="1"/>
    <col min="5645" max="5645" width="1.59765625" style="1" customWidth="1"/>
    <col min="5646" max="5646" width="12.73046875" style="1" customWidth="1"/>
    <col min="5647" max="5647" width="1.3984375" style="1" customWidth="1"/>
    <col min="5648" max="5648" width="12.73046875" style="1" customWidth="1"/>
    <col min="5649" max="5876" width="9.1328125" style="1"/>
    <col min="5877" max="5877" width="0.86328125" style="1" customWidth="1"/>
    <col min="5878" max="5878" width="6.59765625" style="1" customWidth="1"/>
    <col min="5879" max="5879" width="11.73046875" style="1" customWidth="1"/>
    <col min="5880" max="5880" width="18.73046875" style="1" customWidth="1"/>
    <col min="5881" max="5881" width="1.265625" style="1" customWidth="1"/>
    <col min="5882" max="5882" width="13.1328125" style="1" customWidth="1"/>
    <col min="5883" max="5883" width="0.73046875" style="1" customWidth="1"/>
    <col min="5884" max="5884" width="12.73046875" style="1" customWidth="1"/>
    <col min="5885" max="5885" width="0.73046875" style="1" customWidth="1"/>
    <col min="5886" max="5886" width="12.73046875" style="1" customWidth="1"/>
    <col min="5887" max="5887" width="0.73046875" style="1" customWidth="1"/>
    <col min="5888" max="5888" width="12.73046875" style="1" customWidth="1"/>
    <col min="5889" max="5889" width="0.86328125" style="1" customWidth="1"/>
    <col min="5890" max="5890" width="12.73046875" style="1" customWidth="1"/>
    <col min="5891" max="5891" width="1.265625" style="1" customWidth="1"/>
    <col min="5892" max="5892" width="14" style="1" customWidth="1"/>
    <col min="5893" max="5893" width="1.265625" style="1" customWidth="1"/>
    <col min="5894" max="5894" width="14.59765625" style="1" customWidth="1"/>
    <col min="5895" max="5895" width="1.265625" style="1" customWidth="1"/>
    <col min="5896" max="5896" width="12.73046875" style="1" customWidth="1"/>
    <col min="5897" max="5897" width="1" style="1" customWidth="1"/>
    <col min="5898" max="5898" width="13.86328125" style="1" customWidth="1"/>
    <col min="5899" max="5899" width="0.86328125" style="1" customWidth="1"/>
    <col min="5900" max="5900" width="13.73046875" style="1" customWidth="1"/>
    <col min="5901" max="5901" width="1.59765625" style="1" customWidth="1"/>
    <col min="5902" max="5902" width="12.73046875" style="1" customWidth="1"/>
    <col min="5903" max="5903" width="1.3984375" style="1" customWidth="1"/>
    <col min="5904" max="5904" width="12.73046875" style="1" customWidth="1"/>
    <col min="5905" max="6132" width="9.1328125" style="1"/>
    <col min="6133" max="6133" width="0.86328125" style="1" customWidth="1"/>
    <col min="6134" max="6134" width="6.59765625" style="1" customWidth="1"/>
    <col min="6135" max="6135" width="11.73046875" style="1" customWidth="1"/>
    <col min="6136" max="6136" width="18.73046875" style="1" customWidth="1"/>
    <col min="6137" max="6137" width="1.265625" style="1" customWidth="1"/>
    <col min="6138" max="6138" width="13.1328125" style="1" customWidth="1"/>
    <col min="6139" max="6139" width="0.73046875" style="1" customWidth="1"/>
    <col min="6140" max="6140" width="12.73046875" style="1" customWidth="1"/>
    <col min="6141" max="6141" width="0.73046875" style="1" customWidth="1"/>
    <col min="6142" max="6142" width="12.73046875" style="1" customWidth="1"/>
    <col min="6143" max="6143" width="0.73046875" style="1" customWidth="1"/>
    <col min="6144" max="6144" width="12.73046875" style="1" customWidth="1"/>
    <col min="6145" max="6145" width="0.86328125" style="1" customWidth="1"/>
    <col min="6146" max="6146" width="12.73046875" style="1" customWidth="1"/>
    <col min="6147" max="6147" width="1.265625" style="1" customWidth="1"/>
    <col min="6148" max="6148" width="14" style="1" customWidth="1"/>
    <col min="6149" max="6149" width="1.265625" style="1" customWidth="1"/>
    <col min="6150" max="6150" width="14.59765625" style="1" customWidth="1"/>
    <col min="6151" max="6151" width="1.265625" style="1" customWidth="1"/>
    <col min="6152" max="6152" width="12.73046875" style="1" customWidth="1"/>
    <col min="6153" max="6153" width="1" style="1" customWidth="1"/>
    <col min="6154" max="6154" width="13.86328125" style="1" customWidth="1"/>
    <col min="6155" max="6155" width="0.86328125" style="1" customWidth="1"/>
    <col min="6156" max="6156" width="13.73046875" style="1" customWidth="1"/>
    <col min="6157" max="6157" width="1.59765625" style="1" customWidth="1"/>
    <col min="6158" max="6158" width="12.73046875" style="1" customWidth="1"/>
    <col min="6159" max="6159" width="1.3984375" style="1" customWidth="1"/>
    <col min="6160" max="6160" width="12.73046875" style="1" customWidth="1"/>
    <col min="6161" max="6388" width="9.1328125" style="1"/>
    <col min="6389" max="6389" width="0.86328125" style="1" customWidth="1"/>
    <col min="6390" max="6390" width="6.59765625" style="1" customWidth="1"/>
    <col min="6391" max="6391" width="11.73046875" style="1" customWidth="1"/>
    <col min="6392" max="6392" width="18.73046875" style="1" customWidth="1"/>
    <col min="6393" max="6393" width="1.265625" style="1" customWidth="1"/>
    <col min="6394" max="6394" width="13.1328125" style="1" customWidth="1"/>
    <col min="6395" max="6395" width="0.73046875" style="1" customWidth="1"/>
    <col min="6396" max="6396" width="12.73046875" style="1" customWidth="1"/>
    <col min="6397" max="6397" width="0.73046875" style="1" customWidth="1"/>
    <col min="6398" max="6398" width="12.73046875" style="1" customWidth="1"/>
    <col min="6399" max="6399" width="0.73046875" style="1" customWidth="1"/>
    <col min="6400" max="6400" width="12.73046875" style="1" customWidth="1"/>
    <col min="6401" max="6401" width="0.86328125" style="1" customWidth="1"/>
    <col min="6402" max="6402" width="12.73046875" style="1" customWidth="1"/>
    <col min="6403" max="6403" width="1.265625" style="1" customWidth="1"/>
    <col min="6404" max="6404" width="14" style="1" customWidth="1"/>
    <col min="6405" max="6405" width="1.265625" style="1" customWidth="1"/>
    <col min="6406" max="6406" width="14.59765625" style="1" customWidth="1"/>
    <col min="6407" max="6407" width="1.265625" style="1" customWidth="1"/>
    <col min="6408" max="6408" width="12.73046875" style="1" customWidth="1"/>
    <col min="6409" max="6409" width="1" style="1" customWidth="1"/>
    <col min="6410" max="6410" width="13.86328125" style="1" customWidth="1"/>
    <col min="6411" max="6411" width="0.86328125" style="1" customWidth="1"/>
    <col min="6412" max="6412" width="13.73046875" style="1" customWidth="1"/>
    <col min="6413" max="6413" width="1.59765625" style="1" customWidth="1"/>
    <col min="6414" max="6414" width="12.73046875" style="1" customWidth="1"/>
    <col min="6415" max="6415" width="1.3984375" style="1" customWidth="1"/>
    <col min="6416" max="6416" width="12.73046875" style="1" customWidth="1"/>
    <col min="6417" max="6644" width="9.1328125" style="1"/>
    <col min="6645" max="6645" width="0.86328125" style="1" customWidth="1"/>
    <col min="6646" max="6646" width="6.59765625" style="1" customWidth="1"/>
    <col min="6647" max="6647" width="11.73046875" style="1" customWidth="1"/>
    <col min="6648" max="6648" width="18.73046875" style="1" customWidth="1"/>
    <col min="6649" max="6649" width="1.265625" style="1" customWidth="1"/>
    <col min="6650" max="6650" width="13.1328125" style="1" customWidth="1"/>
    <col min="6651" max="6651" width="0.73046875" style="1" customWidth="1"/>
    <col min="6652" max="6652" width="12.73046875" style="1" customWidth="1"/>
    <col min="6653" max="6653" width="0.73046875" style="1" customWidth="1"/>
    <col min="6654" max="6654" width="12.73046875" style="1" customWidth="1"/>
    <col min="6655" max="6655" width="0.73046875" style="1" customWidth="1"/>
    <col min="6656" max="6656" width="12.73046875" style="1" customWidth="1"/>
    <col min="6657" max="6657" width="0.86328125" style="1" customWidth="1"/>
    <col min="6658" max="6658" width="12.73046875" style="1" customWidth="1"/>
    <col min="6659" max="6659" width="1.265625" style="1" customWidth="1"/>
    <col min="6660" max="6660" width="14" style="1" customWidth="1"/>
    <col min="6661" max="6661" width="1.265625" style="1" customWidth="1"/>
    <col min="6662" max="6662" width="14.59765625" style="1" customWidth="1"/>
    <col min="6663" max="6663" width="1.265625" style="1" customWidth="1"/>
    <col min="6664" max="6664" width="12.73046875" style="1" customWidth="1"/>
    <col min="6665" max="6665" width="1" style="1" customWidth="1"/>
    <col min="6666" max="6666" width="13.86328125" style="1" customWidth="1"/>
    <col min="6667" max="6667" width="0.86328125" style="1" customWidth="1"/>
    <col min="6668" max="6668" width="13.73046875" style="1" customWidth="1"/>
    <col min="6669" max="6669" width="1.59765625" style="1" customWidth="1"/>
    <col min="6670" max="6670" width="12.73046875" style="1" customWidth="1"/>
    <col min="6671" max="6671" width="1.3984375" style="1" customWidth="1"/>
    <col min="6672" max="6672" width="12.73046875" style="1" customWidth="1"/>
    <col min="6673" max="6900" width="9.1328125" style="1"/>
    <col min="6901" max="6901" width="0.86328125" style="1" customWidth="1"/>
    <col min="6902" max="6902" width="6.59765625" style="1" customWidth="1"/>
    <col min="6903" max="6903" width="11.73046875" style="1" customWidth="1"/>
    <col min="6904" max="6904" width="18.73046875" style="1" customWidth="1"/>
    <col min="6905" max="6905" width="1.265625" style="1" customWidth="1"/>
    <col min="6906" max="6906" width="13.1328125" style="1" customWidth="1"/>
    <col min="6907" max="6907" width="0.73046875" style="1" customWidth="1"/>
    <col min="6908" max="6908" width="12.73046875" style="1" customWidth="1"/>
    <col min="6909" max="6909" width="0.73046875" style="1" customWidth="1"/>
    <col min="6910" max="6910" width="12.73046875" style="1" customWidth="1"/>
    <col min="6911" max="6911" width="0.73046875" style="1" customWidth="1"/>
    <col min="6912" max="6912" width="12.73046875" style="1" customWidth="1"/>
    <col min="6913" max="6913" width="0.86328125" style="1" customWidth="1"/>
    <col min="6914" max="6914" width="12.73046875" style="1" customWidth="1"/>
    <col min="6915" max="6915" width="1.265625" style="1" customWidth="1"/>
    <col min="6916" max="6916" width="14" style="1" customWidth="1"/>
    <col min="6917" max="6917" width="1.265625" style="1" customWidth="1"/>
    <col min="6918" max="6918" width="14.59765625" style="1" customWidth="1"/>
    <col min="6919" max="6919" width="1.265625" style="1" customWidth="1"/>
    <col min="6920" max="6920" width="12.73046875" style="1" customWidth="1"/>
    <col min="6921" max="6921" width="1" style="1" customWidth="1"/>
    <col min="6922" max="6922" width="13.86328125" style="1" customWidth="1"/>
    <col min="6923" max="6923" width="0.86328125" style="1" customWidth="1"/>
    <col min="6924" max="6924" width="13.73046875" style="1" customWidth="1"/>
    <col min="6925" max="6925" width="1.59765625" style="1" customWidth="1"/>
    <col min="6926" max="6926" width="12.73046875" style="1" customWidth="1"/>
    <col min="6927" max="6927" width="1.3984375" style="1" customWidth="1"/>
    <col min="6928" max="6928" width="12.73046875" style="1" customWidth="1"/>
    <col min="6929" max="7156" width="9.1328125" style="1"/>
    <col min="7157" max="7157" width="0.86328125" style="1" customWidth="1"/>
    <col min="7158" max="7158" width="6.59765625" style="1" customWidth="1"/>
    <col min="7159" max="7159" width="11.73046875" style="1" customWidth="1"/>
    <col min="7160" max="7160" width="18.73046875" style="1" customWidth="1"/>
    <col min="7161" max="7161" width="1.265625" style="1" customWidth="1"/>
    <col min="7162" max="7162" width="13.1328125" style="1" customWidth="1"/>
    <col min="7163" max="7163" width="0.73046875" style="1" customWidth="1"/>
    <col min="7164" max="7164" width="12.73046875" style="1" customWidth="1"/>
    <col min="7165" max="7165" width="0.73046875" style="1" customWidth="1"/>
    <col min="7166" max="7166" width="12.73046875" style="1" customWidth="1"/>
    <col min="7167" max="7167" width="0.73046875" style="1" customWidth="1"/>
    <col min="7168" max="7168" width="12.73046875" style="1" customWidth="1"/>
    <col min="7169" max="7169" width="0.86328125" style="1" customWidth="1"/>
    <col min="7170" max="7170" width="12.73046875" style="1" customWidth="1"/>
    <col min="7171" max="7171" width="1.265625" style="1" customWidth="1"/>
    <col min="7172" max="7172" width="14" style="1" customWidth="1"/>
    <col min="7173" max="7173" width="1.265625" style="1" customWidth="1"/>
    <col min="7174" max="7174" width="14.59765625" style="1" customWidth="1"/>
    <col min="7175" max="7175" width="1.265625" style="1" customWidth="1"/>
    <col min="7176" max="7176" width="12.73046875" style="1" customWidth="1"/>
    <col min="7177" max="7177" width="1" style="1" customWidth="1"/>
    <col min="7178" max="7178" width="13.86328125" style="1" customWidth="1"/>
    <col min="7179" max="7179" width="0.86328125" style="1" customWidth="1"/>
    <col min="7180" max="7180" width="13.73046875" style="1" customWidth="1"/>
    <col min="7181" max="7181" width="1.59765625" style="1" customWidth="1"/>
    <col min="7182" max="7182" width="12.73046875" style="1" customWidth="1"/>
    <col min="7183" max="7183" width="1.3984375" style="1" customWidth="1"/>
    <col min="7184" max="7184" width="12.73046875" style="1" customWidth="1"/>
    <col min="7185" max="7412" width="9.1328125" style="1"/>
    <col min="7413" max="7413" width="0.86328125" style="1" customWidth="1"/>
    <col min="7414" max="7414" width="6.59765625" style="1" customWidth="1"/>
    <col min="7415" max="7415" width="11.73046875" style="1" customWidth="1"/>
    <col min="7416" max="7416" width="18.73046875" style="1" customWidth="1"/>
    <col min="7417" max="7417" width="1.265625" style="1" customWidth="1"/>
    <col min="7418" max="7418" width="13.1328125" style="1" customWidth="1"/>
    <col min="7419" max="7419" width="0.73046875" style="1" customWidth="1"/>
    <col min="7420" max="7420" width="12.73046875" style="1" customWidth="1"/>
    <col min="7421" max="7421" width="0.73046875" style="1" customWidth="1"/>
    <col min="7422" max="7422" width="12.73046875" style="1" customWidth="1"/>
    <col min="7423" max="7423" width="0.73046875" style="1" customWidth="1"/>
    <col min="7424" max="7424" width="12.73046875" style="1" customWidth="1"/>
    <col min="7425" max="7425" width="0.86328125" style="1" customWidth="1"/>
    <col min="7426" max="7426" width="12.73046875" style="1" customWidth="1"/>
    <col min="7427" max="7427" width="1.265625" style="1" customWidth="1"/>
    <col min="7428" max="7428" width="14" style="1" customWidth="1"/>
    <col min="7429" max="7429" width="1.265625" style="1" customWidth="1"/>
    <col min="7430" max="7430" width="14.59765625" style="1" customWidth="1"/>
    <col min="7431" max="7431" width="1.265625" style="1" customWidth="1"/>
    <col min="7432" max="7432" width="12.73046875" style="1" customWidth="1"/>
    <col min="7433" max="7433" width="1" style="1" customWidth="1"/>
    <col min="7434" max="7434" width="13.86328125" style="1" customWidth="1"/>
    <col min="7435" max="7435" width="0.86328125" style="1" customWidth="1"/>
    <col min="7436" max="7436" width="13.73046875" style="1" customWidth="1"/>
    <col min="7437" max="7437" width="1.59765625" style="1" customWidth="1"/>
    <col min="7438" max="7438" width="12.73046875" style="1" customWidth="1"/>
    <col min="7439" max="7439" width="1.3984375" style="1" customWidth="1"/>
    <col min="7440" max="7440" width="12.73046875" style="1" customWidth="1"/>
    <col min="7441" max="7668" width="9.1328125" style="1"/>
    <col min="7669" max="7669" width="0.86328125" style="1" customWidth="1"/>
    <col min="7670" max="7670" width="6.59765625" style="1" customWidth="1"/>
    <col min="7671" max="7671" width="11.73046875" style="1" customWidth="1"/>
    <col min="7672" max="7672" width="18.73046875" style="1" customWidth="1"/>
    <col min="7673" max="7673" width="1.265625" style="1" customWidth="1"/>
    <col min="7674" max="7674" width="13.1328125" style="1" customWidth="1"/>
    <col min="7675" max="7675" width="0.73046875" style="1" customWidth="1"/>
    <col min="7676" max="7676" width="12.73046875" style="1" customWidth="1"/>
    <col min="7677" max="7677" width="0.73046875" style="1" customWidth="1"/>
    <col min="7678" max="7678" width="12.73046875" style="1" customWidth="1"/>
    <col min="7679" max="7679" width="0.73046875" style="1" customWidth="1"/>
    <col min="7680" max="7680" width="12.73046875" style="1" customWidth="1"/>
    <col min="7681" max="7681" width="0.86328125" style="1" customWidth="1"/>
    <col min="7682" max="7682" width="12.73046875" style="1" customWidth="1"/>
    <col min="7683" max="7683" width="1.265625" style="1" customWidth="1"/>
    <col min="7684" max="7684" width="14" style="1" customWidth="1"/>
    <col min="7685" max="7685" width="1.265625" style="1" customWidth="1"/>
    <col min="7686" max="7686" width="14.59765625" style="1" customWidth="1"/>
    <col min="7687" max="7687" width="1.265625" style="1" customWidth="1"/>
    <col min="7688" max="7688" width="12.73046875" style="1" customWidth="1"/>
    <col min="7689" max="7689" width="1" style="1" customWidth="1"/>
    <col min="7690" max="7690" width="13.86328125" style="1" customWidth="1"/>
    <col min="7691" max="7691" width="0.86328125" style="1" customWidth="1"/>
    <col min="7692" max="7692" width="13.73046875" style="1" customWidth="1"/>
    <col min="7693" max="7693" width="1.59765625" style="1" customWidth="1"/>
    <col min="7694" max="7694" width="12.73046875" style="1" customWidth="1"/>
    <col min="7695" max="7695" width="1.3984375" style="1" customWidth="1"/>
    <col min="7696" max="7696" width="12.73046875" style="1" customWidth="1"/>
    <col min="7697" max="7924" width="9.1328125" style="1"/>
    <col min="7925" max="7925" width="0.86328125" style="1" customWidth="1"/>
    <col min="7926" max="7926" width="6.59765625" style="1" customWidth="1"/>
    <col min="7927" max="7927" width="11.73046875" style="1" customWidth="1"/>
    <col min="7928" max="7928" width="18.73046875" style="1" customWidth="1"/>
    <col min="7929" max="7929" width="1.265625" style="1" customWidth="1"/>
    <col min="7930" max="7930" width="13.1328125" style="1" customWidth="1"/>
    <col min="7931" max="7931" width="0.73046875" style="1" customWidth="1"/>
    <col min="7932" max="7932" width="12.73046875" style="1" customWidth="1"/>
    <col min="7933" max="7933" width="0.73046875" style="1" customWidth="1"/>
    <col min="7934" max="7934" width="12.73046875" style="1" customWidth="1"/>
    <col min="7935" max="7935" width="0.73046875" style="1" customWidth="1"/>
    <col min="7936" max="7936" width="12.73046875" style="1" customWidth="1"/>
    <col min="7937" max="7937" width="0.86328125" style="1" customWidth="1"/>
    <col min="7938" max="7938" width="12.73046875" style="1" customWidth="1"/>
    <col min="7939" max="7939" width="1.265625" style="1" customWidth="1"/>
    <col min="7940" max="7940" width="14" style="1" customWidth="1"/>
    <col min="7941" max="7941" width="1.265625" style="1" customWidth="1"/>
    <col min="7942" max="7942" width="14.59765625" style="1" customWidth="1"/>
    <col min="7943" max="7943" width="1.265625" style="1" customWidth="1"/>
    <col min="7944" max="7944" width="12.73046875" style="1" customWidth="1"/>
    <col min="7945" max="7945" width="1" style="1" customWidth="1"/>
    <col min="7946" max="7946" width="13.86328125" style="1" customWidth="1"/>
    <col min="7947" max="7947" width="0.86328125" style="1" customWidth="1"/>
    <col min="7948" max="7948" width="13.73046875" style="1" customWidth="1"/>
    <col min="7949" max="7949" width="1.59765625" style="1" customWidth="1"/>
    <col min="7950" max="7950" width="12.73046875" style="1" customWidth="1"/>
    <col min="7951" max="7951" width="1.3984375" style="1" customWidth="1"/>
    <col min="7952" max="7952" width="12.73046875" style="1" customWidth="1"/>
    <col min="7953" max="8180" width="9.1328125" style="1"/>
    <col min="8181" max="8181" width="0.86328125" style="1" customWidth="1"/>
    <col min="8182" max="8182" width="6.59765625" style="1" customWidth="1"/>
    <col min="8183" max="8183" width="11.73046875" style="1" customWidth="1"/>
    <col min="8184" max="8184" width="18.73046875" style="1" customWidth="1"/>
    <col min="8185" max="8185" width="1.265625" style="1" customWidth="1"/>
    <col min="8186" max="8186" width="13.1328125" style="1" customWidth="1"/>
    <col min="8187" max="8187" width="0.73046875" style="1" customWidth="1"/>
    <col min="8188" max="8188" width="12.73046875" style="1" customWidth="1"/>
    <col min="8189" max="8189" width="0.73046875" style="1" customWidth="1"/>
    <col min="8190" max="8190" width="12.73046875" style="1" customWidth="1"/>
    <col min="8191" max="8191" width="0.73046875" style="1" customWidth="1"/>
    <col min="8192" max="8192" width="12.73046875" style="1" customWidth="1"/>
    <col min="8193" max="8193" width="0.86328125" style="1" customWidth="1"/>
    <col min="8194" max="8194" width="12.73046875" style="1" customWidth="1"/>
    <col min="8195" max="8195" width="1.265625" style="1" customWidth="1"/>
    <col min="8196" max="8196" width="14" style="1" customWidth="1"/>
    <col min="8197" max="8197" width="1.265625" style="1" customWidth="1"/>
    <col min="8198" max="8198" width="14.59765625" style="1" customWidth="1"/>
    <col min="8199" max="8199" width="1.265625" style="1" customWidth="1"/>
    <col min="8200" max="8200" width="12.73046875" style="1" customWidth="1"/>
    <col min="8201" max="8201" width="1" style="1" customWidth="1"/>
    <col min="8202" max="8202" width="13.86328125" style="1" customWidth="1"/>
    <col min="8203" max="8203" width="0.86328125" style="1" customWidth="1"/>
    <col min="8204" max="8204" width="13.73046875" style="1" customWidth="1"/>
    <col min="8205" max="8205" width="1.59765625" style="1" customWidth="1"/>
    <col min="8206" max="8206" width="12.73046875" style="1" customWidth="1"/>
    <col min="8207" max="8207" width="1.3984375" style="1" customWidth="1"/>
    <col min="8208" max="8208" width="12.73046875" style="1" customWidth="1"/>
    <col min="8209" max="8436" width="9.1328125" style="1"/>
    <col min="8437" max="8437" width="0.86328125" style="1" customWidth="1"/>
    <col min="8438" max="8438" width="6.59765625" style="1" customWidth="1"/>
    <col min="8439" max="8439" width="11.73046875" style="1" customWidth="1"/>
    <col min="8440" max="8440" width="18.73046875" style="1" customWidth="1"/>
    <col min="8441" max="8441" width="1.265625" style="1" customWidth="1"/>
    <col min="8442" max="8442" width="13.1328125" style="1" customWidth="1"/>
    <col min="8443" max="8443" width="0.73046875" style="1" customWidth="1"/>
    <col min="8444" max="8444" width="12.73046875" style="1" customWidth="1"/>
    <col min="8445" max="8445" width="0.73046875" style="1" customWidth="1"/>
    <col min="8446" max="8446" width="12.73046875" style="1" customWidth="1"/>
    <col min="8447" max="8447" width="0.73046875" style="1" customWidth="1"/>
    <col min="8448" max="8448" width="12.73046875" style="1" customWidth="1"/>
    <col min="8449" max="8449" width="0.86328125" style="1" customWidth="1"/>
    <col min="8450" max="8450" width="12.73046875" style="1" customWidth="1"/>
    <col min="8451" max="8451" width="1.265625" style="1" customWidth="1"/>
    <col min="8452" max="8452" width="14" style="1" customWidth="1"/>
    <col min="8453" max="8453" width="1.265625" style="1" customWidth="1"/>
    <col min="8454" max="8454" width="14.59765625" style="1" customWidth="1"/>
    <col min="8455" max="8455" width="1.265625" style="1" customWidth="1"/>
    <col min="8456" max="8456" width="12.73046875" style="1" customWidth="1"/>
    <col min="8457" max="8457" width="1" style="1" customWidth="1"/>
    <col min="8458" max="8458" width="13.86328125" style="1" customWidth="1"/>
    <col min="8459" max="8459" width="0.86328125" style="1" customWidth="1"/>
    <col min="8460" max="8460" width="13.73046875" style="1" customWidth="1"/>
    <col min="8461" max="8461" width="1.59765625" style="1" customWidth="1"/>
    <col min="8462" max="8462" width="12.73046875" style="1" customWidth="1"/>
    <col min="8463" max="8463" width="1.3984375" style="1" customWidth="1"/>
    <col min="8464" max="8464" width="12.73046875" style="1" customWidth="1"/>
    <col min="8465" max="8692" width="9.1328125" style="1"/>
    <col min="8693" max="8693" width="0.86328125" style="1" customWidth="1"/>
    <col min="8694" max="8694" width="6.59765625" style="1" customWidth="1"/>
    <col min="8695" max="8695" width="11.73046875" style="1" customWidth="1"/>
    <col min="8696" max="8696" width="18.73046875" style="1" customWidth="1"/>
    <col min="8697" max="8697" width="1.265625" style="1" customWidth="1"/>
    <col min="8698" max="8698" width="13.1328125" style="1" customWidth="1"/>
    <col min="8699" max="8699" width="0.73046875" style="1" customWidth="1"/>
    <col min="8700" max="8700" width="12.73046875" style="1" customWidth="1"/>
    <col min="8701" max="8701" width="0.73046875" style="1" customWidth="1"/>
    <col min="8702" max="8702" width="12.73046875" style="1" customWidth="1"/>
    <col min="8703" max="8703" width="0.73046875" style="1" customWidth="1"/>
    <col min="8704" max="8704" width="12.73046875" style="1" customWidth="1"/>
    <col min="8705" max="8705" width="0.86328125" style="1" customWidth="1"/>
    <col min="8706" max="8706" width="12.73046875" style="1" customWidth="1"/>
    <col min="8707" max="8707" width="1.265625" style="1" customWidth="1"/>
    <col min="8708" max="8708" width="14" style="1" customWidth="1"/>
    <col min="8709" max="8709" width="1.265625" style="1" customWidth="1"/>
    <col min="8710" max="8710" width="14.59765625" style="1" customWidth="1"/>
    <col min="8711" max="8711" width="1.265625" style="1" customWidth="1"/>
    <col min="8712" max="8712" width="12.73046875" style="1" customWidth="1"/>
    <col min="8713" max="8713" width="1" style="1" customWidth="1"/>
    <col min="8714" max="8714" width="13.86328125" style="1" customWidth="1"/>
    <col min="8715" max="8715" width="0.86328125" style="1" customWidth="1"/>
    <col min="8716" max="8716" width="13.73046875" style="1" customWidth="1"/>
    <col min="8717" max="8717" width="1.59765625" style="1" customWidth="1"/>
    <col min="8718" max="8718" width="12.73046875" style="1" customWidth="1"/>
    <col min="8719" max="8719" width="1.3984375" style="1" customWidth="1"/>
    <col min="8720" max="8720" width="12.73046875" style="1" customWidth="1"/>
    <col min="8721" max="8948" width="9.1328125" style="1"/>
    <col min="8949" max="8949" width="0.86328125" style="1" customWidth="1"/>
    <col min="8950" max="8950" width="6.59765625" style="1" customWidth="1"/>
    <col min="8951" max="8951" width="11.73046875" style="1" customWidth="1"/>
    <col min="8952" max="8952" width="18.73046875" style="1" customWidth="1"/>
    <col min="8953" max="8953" width="1.265625" style="1" customWidth="1"/>
    <col min="8954" max="8954" width="13.1328125" style="1" customWidth="1"/>
    <col min="8955" max="8955" width="0.73046875" style="1" customWidth="1"/>
    <col min="8956" max="8956" width="12.73046875" style="1" customWidth="1"/>
    <col min="8957" max="8957" width="0.73046875" style="1" customWidth="1"/>
    <col min="8958" max="8958" width="12.73046875" style="1" customWidth="1"/>
    <col min="8959" max="8959" width="0.73046875" style="1" customWidth="1"/>
    <col min="8960" max="8960" width="12.73046875" style="1" customWidth="1"/>
    <col min="8961" max="8961" width="0.86328125" style="1" customWidth="1"/>
    <col min="8962" max="8962" width="12.73046875" style="1" customWidth="1"/>
    <col min="8963" max="8963" width="1.265625" style="1" customWidth="1"/>
    <col min="8964" max="8964" width="14" style="1" customWidth="1"/>
    <col min="8965" max="8965" width="1.265625" style="1" customWidth="1"/>
    <col min="8966" max="8966" width="14.59765625" style="1" customWidth="1"/>
    <col min="8967" max="8967" width="1.265625" style="1" customWidth="1"/>
    <col min="8968" max="8968" width="12.73046875" style="1" customWidth="1"/>
    <col min="8969" max="8969" width="1" style="1" customWidth="1"/>
    <col min="8970" max="8970" width="13.86328125" style="1" customWidth="1"/>
    <col min="8971" max="8971" width="0.86328125" style="1" customWidth="1"/>
    <col min="8972" max="8972" width="13.73046875" style="1" customWidth="1"/>
    <col min="8973" max="8973" width="1.59765625" style="1" customWidth="1"/>
    <col min="8974" max="8974" width="12.73046875" style="1" customWidth="1"/>
    <col min="8975" max="8975" width="1.3984375" style="1" customWidth="1"/>
    <col min="8976" max="8976" width="12.73046875" style="1" customWidth="1"/>
    <col min="8977" max="9204" width="9.1328125" style="1"/>
    <col min="9205" max="9205" width="0.86328125" style="1" customWidth="1"/>
    <col min="9206" max="9206" width="6.59765625" style="1" customWidth="1"/>
    <col min="9207" max="9207" width="11.73046875" style="1" customWidth="1"/>
    <col min="9208" max="9208" width="18.73046875" style="1" customWidth="1"/>
    <col min="9209" max="9209" width="1.265625" style="1" customWidth="1"/>
    <col min="9210" max="9210" width="13.1328125" style="1" customWidth="1"/>
    <col min="9211" max="9211" width="0.73046875" style="1" customWidth="1"/>
    <col min="9212" max="9212" width="12.73046875" style="1" customWidth="1"/>
    <col min="9213" max="9213" width="0.73046875" style="1" customWidth="1"/>
    <col min="9214" max="9214" width="12.73046875" style="1" customWidth="1"/>
    <col min="9215" max="9215" width="0.73046875" style="1" customWidth="1"/>
    <col min="9216" max="9216" width="12.73046875" style="1" customWidth="1"/>
    <col min="9217" max="9217" width="0.86328125" style="1" customWidth="1"/>
    <col min="9218" max="9218" width="12.73046875" style="1" customWidth="1"/>
    <col min="9219" max="9219" width="1.265625" style="1" customWidth="1"/>
    <col min="9220" max="9220" width="14" style="1" customWidth="1"/>
    <col min="9221" max="9221" width="1.265625" style="1" customWidth="1"/>
    <col min="9222" max="9222" width="14.59765625" style="1" customWidth="1"/>
    <col min="9223" max="9223" width="1.265625" style="1" customWidth="1"/>
    <col min="9224" max="9224" width="12.73046875" style="1" customWidth="1"/>
    <col min="9225" max="9225" width="1" style="1" customWidth="1"/>
    <col min="9226" max="9226" width="13.86328125" style="1" customWidth="1"/>
    <col min="9227" max="9227" width="0.86328125" style="1" customWidth="1"/>
    <col min="9228" max="9228" width="13.73046875" style="1" customWidth="1"/>
    <col min="9229" max="9229" width="1.59765625" style="1" customWidth="1"/>
    <col min="9230" max="9230" width="12.73046875" style="1" customWidth="1"/>
    <col min="9231" max="9231" width="1.3984375" style="1" customWidth="1"/>
    <col min="9232" max="9232" width="12.73046875" style="1" customWidth="1"/>
    <col min="9233" max="9460" width="9.1328125" style="1"/>
    <col min="9461" max="9461" width="0.86328125" style="1" customWidth="1"/>
    <col min="9462" max="9462" width="6.59765625" style="1" customWidth="1"/>
    <col min="9463" max="9463" width="11.73046875" style="1" customWidth="1"/>
    <col min="9464" max="9464" width="18.73046875" style="1" customWidth="1"/>
    <col min="9465" max="9465" width="1.265625" style="1" customWidth="1"/>
    <col min="9466" max="9466" width="13.1328125" style="1" customWidth="1"/>
    <col min="9467" max="9467" width="0.73046875" style="1" customWidth="1"/>
    <col min="9468" max="9468" width="12.73046875" style="1" customWidth="1"/>
    <col min="9469" max="9469" width="0.73046875" style="1" customWidth="1"/>
    <col min="9470" max="9470" width="12.73046875" style="1" customWidth="1"/>
    <col min="9471" max="9471" width="0.73046875" style="1" customWidth="1"/>
    <col min="9472" max="9472" width="12.73046875" style="1" customWidth="1"/>
    <col min="9473" max="9473" width="0.86328125" style="1" customWidth="1"/>
    <col min="9474" max="9474" width="12.73046875" style="1" customWidth="1"/>
    <col min="9475" max="9475" width="1.265625" style="1" customWidth="1"/>
    <col min="9476" max="9476" width="14" style="1" customWidth="1"/>
    <col min="9477" max="9477" width="1.265625" style="1" customWidth="1"/>
    <col min="9478" max="9478" width="14.59765625" style="1" customWidth="1"/>
    <col min="9479" max="9479" width="1.265625" style="1" customWidth="1"/>
    <col min="9480" max="9480" width="12.73046875" style="1" customWidth="1"/>
    <col min="9481" max="9481" width="1" style="1" customWidth="1"/>
    <col min="9482" max="9482" width="13.86328125" style="1" customWidth="1"/>
    <col min="9483" max="9483" width="0.86328125" style="1" customWidth="1"/>
    <col min="9484" max="9484" width="13.73046875" style="1" customWidth="1"/>
    <col min="9485" max="9485" width="1.59765625" style="1" customWidth="1"/>
    <col min="9486" max="9486" width="12.73046875" style="1" customWidth="1"/>
    <col min="9487" max="9487" width="1.3984375" style="1" customWidth="1"/>
    <col min="9488" max="9488" width="12.73046875" style="1" customWidth="1"/>
    <col min="9489" max="9716" width="9.1328125" style="1"/>
    <col min="9717" max="9717" width="0.86328125" style="1" customWidth="1"/>
    <col min="9718" max="9718" width="6.59765625" style="1" customWidth="1"/>
    <col min="9719" max="9719" width="11.73046875" style="1" customWidth="1"/>
    <col min="9720" max="9720" width="18.73046875" style="1" customWidth="1"/>
    <col min="9721" max="9721" width="1.265625" style="1" customWidth="1"/>
    <col min="9722" max="9722" width="13.1328125" style="1" customWidth="1"/>
    <col min="9723" max="9723" width="0.73046875" style="1" customWidth="1"/>
    <col min="9724" max="9724" width="12.73046875" style="1" customWidth="1"/>
    <col min="9725" max="9725" width="0.73046875" style="1" customWidth="1"/>
    <col min="9726" max="9726" width="12.73046875" style="1" customWidth="1"/>
    <col min="9727" max="9727" width="0.73046875" style="1" customWidth="1"/>
    <col min="9728" max="9728" width="12.73046875" style="1" customWidth="1"/>
    <col min="9729" max="9729" width="0.86328125" style="1" customWidth="1"/>
    <col min="9730" max="9730" width="12.73046875" style="1" customWidth="1"/>
    <col min="9731" max="9731" width="1.265625" style="1" customWidth="1"/>
    <col min="9732" max="9732" width="14" style="1" customWidth="1"/>
    <col min="9733" max="9733" width="1.265625" style="1" customWidth="1"/>
    <col min="9734" max="9734" width="14.59765625" style="1" customWidth="1"/>
    <col min="9735" max="9735" width="1.265625" style="1" customWidth="1"/>
    <col min="9736" max="9736" width="12.73046875" style="1" customWidth="1"/>
    <col min="9737" max="9737" width="1" style="1" customWidth="1"/>
    <col min="9738" max="9738" width="13.86328125" style="1" customWidth="1"/>
    <col min="9739" max="9739" width="0.86328125" style="1" customWidth="1"/>
    <col min="9740" max="9740" width="13.73046875" style="1" customWidth="1"/>
    <col min="9741" max="9741" width="1.59765625" style="1" customWidth="1"/>
    <col min="9742" max="9742" width="12.73046875" style="1" customWidth="1"/>
    <col min="9743" max="9743" width="1.3984375" style="1" customWidth="1"/>
    <col min="9744" max="9744" width="12.73046875" style="1" customWidth="1"/>
    <col min="9745" max="9972" width="9.1328125" style="1"/>
    <col min="9973" max="9973" width="0.86328125" style="1" customWidth="1"/>
    <col min="9974" max="9974" width="6.59765625" style="1" customWidth="1"/>
    <col min="9975" max="9975" width="11.73046875" style="1" customWidth="1"/>
    <col min="9976" max="9976" width="18.73046875" style="1" customWidth="1"/>
    <col min="9977" max="9977" width="1.265625" style="1" customWidth="1"/>
    <col min="9978" max="9978" width="13.1328125" style="1" customWidth="1"/>
    <col min="9979" max="9979" width="0.73046875" style="1" customWidth="1"/>
    <col min="9980" max="9980" width="12.73046875" style="1" customWidth="1"/>
    <col min="9981" max="9981" width="0.73046875" style="1" customWidth="1"/>
    <col min="9982" max="9982" width="12.73046875" style="1" customWidth="1"/>
    <col min="9983" max="9983" width="0.73046875" style="1" customWidth="1"/>
    <col min="9984" max="9984" width="12.73046875" style="1" customWidth="1"/>
    <col min="9985" max="9985" width="0.86328125" style="1" customWidth="1"/>
    <col min="9986" max="9986" width="12.73046875" style="1" customWidth="1"/>
    <col min="9987" max="9987" width="1.265625" style="1" customWidth="1"/>
    <col min="9988" max="9988" width="14" style="1" customWidth="1"/>
    <col min="9989" max="9989" width="1.265625" style="1" customWidth="1"/>
    <col min="9990" max="9990" width="14.59765625" style="1" customWidth="1"/>
    <col min="9991" max="9991" width="1.265625" style="1" customWidth="1"/>
    <col min="9992" max="9992" width="12.73046875" style="1" customWidth="1"/>
    <col min="9993" max="9993" width="1" style="1" customWidth="1"/>
    <col min="9994" max="9994" width="13.86328125" style="1" customWidth="1"/>
    <col min="9995" max="9995" width="0.86328125" style="1" customWidth="1"/>
    <col min="9996" max="9996" width="13.73046875" style="1" customWidth="1"/>
    <col min="9997" max="9997" width="1.59765625" style="1" customWidth="1"/>
    <col min="9998" max="9998" width="12.73046875" style="1" customWidth="1"/>
    <col min="9999" max="9999" width="1.3984375" style="1" customWidth="1"/>
    <col min="10000" max="10000" width="12.73046875" style="1" customWidth="1"/>
    <col min="10001" max="10228" width="9.1328125" style="1"/>
    <col min="10229" max="10229" width="0.86328125" style="1" customWidth="1"/>
    <col min="10230" max="10230" width="6.59765625" style="1" customWidth="1"/>
    <col min="10231" max="10231" width="11.73046875" style="1" customWidth="1"/>
    <col min="10232" max="10232" width="18.73046875" style="1" customWidth="1"/>
    <col min="10233" max="10233" width="1.265625" style="1" customWidth="1"/>
    <col min="10234" max="10234" width="13.1328125" style="1" customWidth="1"/>
    <col min="10235" max="10235" width="0.73046875" style="1" customWidth="1"/>
    <col min="10236" max="10236" width="12.73046875" style="1" customWidth="1"/>
    <col min="10237" max="10237" width="0.73046875" style="1" customWidth="1"/>
    <col min="10238" max="10238" width="12.73046875" style="1" customWidth="1"/>
    <col min="10239" max="10239" width="0.73046875" style="1" customWidth="1"/>
    <col min="10240" max="10240" width="12.73046875" style="1" customWidth="1"/>
    <col min="10241" max="10241" width="0.86328125" style="1" customWidth="1"/>
    <col min="10242" max="10242" width="12.73046875" style="1" customWidth="1"/>
    <col min="10243" max="10243" width="1.265625" style="1" customWidth="1"/>
    <col min="10244" max="10244" width="14" style="1" customWidth="1"/>
    <col min="10245" max="10245" width="1.265625" style="1" customWidth="1"/>
    <col min="10246" max="10246" width="14.59765625" style="1" customWidth="1"/>
    <col min="10247" max="10247" width="1.265625" style="1" customWidth="1"/>
    <col min="10248" max="10248" width="12.73046875" style="1" customWidth="1"/>
    <col min="10249" max="10249" width="1" style="1" customWidth="1"/>
    <col min="10250" max="10250" width="13.86328125" style="1" customWidth="1"/>
    <col min="10251" max="10251" width="0.86328125" style="1" customWidth="1"/>
    <col min="10252" max="10252" width="13.73046875" style="1" customWidth="1"/>
    <col min="10253" max="10253" width="1.59765625" style="1" customWidth="1"/>
    <col min="10254" max="10254" width="12.73046875" style="1" customWidth="1"/>
    <col min="10255" max="10255" width="1.3984375" style="1" customWidth="1"/>
    <col min="10256" max="10256" width="12.73046875" style="1" customWidth="1"/>
    <col min="10257" max="10484" width="9.1328125" style="1"/>
    <col min="10485" max="10485" width="0.86328125" style="1" customWidth="1"/>
    <col min="10486" max="10486" width="6.59765625" style="1" customWidth="1"/>
    <col min="10487" max="10487" width="11.73046875" style="1" customWidth="1"/>
    <col min="10488" max="10488" width="18.73046875" style="1" customWidth="1"/>
    <col min="10489" max="10489" width="1.265625" style="1" customWidth="1"/>
    <col min="10490" max="10490" width="13.1328125" style="1" customWidth="1"/>
    <col min="10491" max="10491" width="0.73046875" style="1" customWidth="1"/>
    <col min="10492" max="10492" width="12.73046875" style="1" customWidth="1"/>
    <col min="10493" max="10493" width="0.73046875" style="1" customWidth="1"/>
    <col min="10494" max="10494" width="12.73046875" style="1" customWidth="1"/>
    <col min="10495" max="10495" width="0.73046875" style="1" customWidth="1"/>
    <col min="10496" max="10496" width="12.73046875" style="1" customWidth="1"/>
    <col min="10497" max="10497" width="0.86328125" style="1" customWidth="1"/>
    <col min="10498" max="10498" width="12.73046875" style="1" customWidth="1"/>
    <col min="10499" max="10499" width="1.265625" style="1" customWidth="1"/>
    <col min="10500" max="10500" width="14" style="1" customWidth="1"/>
    <col min="10501" max="10501" width="1.265625" style="1" customWidth="1"/>
    <col min="10502" max="10502" width="14.59765625" style="1" customWidth="1"/>
    <col min="10503" max="10503" width="1.265625" style="1" customWidth="1"/>
    <col min="10504" max="10504" width="12.73046875" style="1" customWidth="1"/>
    <col min="10505" max="10505" width="1" style="1" customWidth="1"/>
    <col min="10506" max="10506" width="13.86328125" style="1" customWidth="1"/>
    <col min="10507" max="10507" width="0.86328125" style="1" customWidth="1"/>
    <col min="10508" max="10508" width="13.73046875" style="1" customWidth="1"/>
    <col min="10509" max="10509" width="1.59765625" style="1" customWidth="1"/>
    <col min="10510" max="10510" width="12.73046875" style="1" customWidth="1"/>
    <col min="10511" max="10511" width="1.3984375" style="1" customWidth="1"/>
    <col min="10512" max="10512" width="12.73046875" style="1" customWidth="1"/>
    <col min="10513" max="10740" width="9.1328125" style="1"/>
    <col min="10741" max="10741" width="0.86328125" style="1" customWidth="1"/>
    <col min="10742" max="10742" width="6.59765625" style="1" customWidth="1"/>
    <col min="10743" max="10743" width="11.73046875" style="1" customWidth="1"/>
    <col min="10744" max="10744" width="18.73046875" style="1" customWidth="1"/>
    <col min="10745" max="10745" width="1.265625" style="1" customWidth="1"/>
    <col min="10746" max="10746" width="13.1328125" style="1" customWidth="1"/>
    <col min="10747" max="10747" width="0.73046875" style="1" customWidth="1"/>
    <col min="10748" max="10748" width="12.73046875" style="1" customWidth="1"/>
    <col min="10749" max="10749" width="0.73046875" style="1" customWidth="1"/>
    <col min="10750" max="10750" width="12.73046875" style="1" customWidth="1"/>
    <col min="10751" max="10751" width="0.73046875" style="1" customWidth="1"/>
    <col min="10752" max="10752" width="12.73046875" style="1" customWidth="1"/>
    <col min="10753" max="10753" width="0.86328125" style="1" customWidth="1"/>
    <col min="10754" max="10754" width="12.73046875" style="1" customWidth="1"/>
    <col min="10755" max="10755" width="1.265625" style="1" customWidth="1"/>
    <col min="10756" max="10756" width="14" style="1" customWidth="1"/>
    <col min="10757" max="10757" width="1.265625" style="1" customWidth="1"/>
    <col min="10758" max="10758" width="14.59765625" style="1" customWidth="1"/>
    <col min="10759" max="10759" width="1.265625" style="1" customWidth="1"/>
    <col min="10760" max="10760" width="12.73046875" style="1" customWidth="1"/>
    <col min="10761" max="10761" width="1" style="1" customWidth="1"/>
    <col min="10762" max="10762" width="13.86328125" style="1" customWidth="1"/>
    <col min="10763" max="10763" width="0.86328125" style="1" customWidth="1"/>
    <col min="10764" max="10764" width="13.73046875" style="1" customWidth="1"/>
    <col min="10765" max="10765" width="1.59765625" style="1" customWidth="1"/>
    <col min="10766" max="10766" width="12.73046875" style="1" customWidth="1"/>
    <col min="10767" max="10767" width="1.3984375" style="1" customWidth="1"/>
    <col min="10768" max="10768" width="12.73046875" style="1" customWidth="1"/>
    <col min="10769" max="10996" width="9.1328125" style="1"/>
    <col min="10997" max="10997" width="0.86328125" style="1" customWidth="1"/>
    <col min="10998" max="10998" width="6.59765625" style="1" customWidth="1"/>
    <col min="10999" max="10999" width="11.73046875" style="1" customWidth="1"/>
    <col min="11000" max="11000" width="18.73046875" style="1" customWidth="1"/>
    <col min="11001" max="11001" width="1.265625" style="1" customWidth="1"/>
    <col min="11002" max="11002" width="13.1328125" style="1" customWidth="1"/>
    <col min="11003" max="11003" width="0.73046875" style="1" customWidth="1"/>
    <col min="11004" max="11004" width="12.73046875" style="1" customWidth="1"/>
    <col min="11005" max="11005" width="0.73046875" style="1" customWidth="1"/>
    <col min="11006" max="11006" width="12.73046875" style="1" customWidth="1"/>
    <col min="11007" max="11007" width="0.73046875" style="1" customWidth="1"/>
    <col min="11008" max="11008" width="12.73046875" style="1" customWidth="1"/>
    <col min="11009" max="11009" width="0.86328125" style="1" customWidth="1"/>
    <col min="11010" max="11010" width="12.73046875" style="1" customWidth="1"/>
    <col min="11011" max="11011" width="1.265625" style="1" customWidth="1"/>
    <col min="11012" max="11012" width="14" style="1" customWidth="1"/>
    <col min="11013" max="11013" width="1.265625" style="1" customWidth="1"/>
    <col min="11014" max="11014" width="14.59765625" style="1" customWidth="1"/>
    <col min="11015" max="11015" width="1.265625" style="1" customWidth="1"/>
    <col min="11016" max="11016" width="12.73046875" style="1" customWidth="1"/>
    <col min="11017" max="11017" width="1" style="1" customWidth="1"/>
    <col min="11018" max="11018" width="13.86328125" style="1" customWidth="1"/>
    <col min="11019" max="11019" width="0.86328125" style="1" customWidth="1"/>
    <col min="11020" max="11020" width="13.73046875" style="1" customWidth="1"/>
    <col min="11021" max="11021" width="1.59765625" style="1" customWidth="1"/>
    <col min="11022" max="11022" width="12.73046875" style="1" customWidth="1"/>
    <col min="11023" max="11023" width="1.3984375" style="1" customWidth="1"/>
    <col min="11024" max="11024" width="12.73046875" style="1" customWidth="1"/>
    <col min="11025" max="11252" width="9.1328125" style="1"/>
    <col min="11253" max="11253" width="0.86328125" style="1" customWidth="1"/>
    <col min="11254" max="11254" width="6.59765625" style="1" customWidth="1"/>
    <col min="11255" max="11255" width="11.73046875" style="1" customWidth="1"/>
    <col min="11256" max="11256" width="18.73046875" style="1" customWidth="1"/>
    <col min="11257" max="11257" width="1.265625" style="1" customWidth="1"/>
    <col min="11258" max="11258" width="13.1328125" style="1" customWidth="1"/>
    <col min="11259" max="11259" width="0.73046875" style="1" customWidth="1"/>
    <col min="11260" max="11260" width="12.73046875" style="1" customWidth="1"/>
    <col min="11261" max="11261" width="0.73046875" style="1" customWidth="1"/>
    <col min="11262" max="11262" width="12.73046875" style="1" customWidth="1"/>
    <col min="11263" max="11263" width="0.73046875" style="1" customWidth="1"/>
    <col min="11264" max="11264" width="12.73046875" style="1" customWidth="1"/>
    <col min="11265" max="11265" width="0.86328125" style="1" customWidth="1"/>
    <col min="11266" max="11266" width="12.73046875" style="1" customWidth="1"/>
    <col min="11267" max="11267" width="1.265625" style="1" customWidth="1"/>
    <col min="11268" max="11268" width="14" style="1" customWidth="1"/>
    <col min="11269" max="11269" width="1.265625" style="1" customWidth="1"/>
    <col min="11270" max="11270" width="14.59765625" style="1" customWidth="1"/>
    <col min="11271" max="11271" width="1.265625" style="1" customWidth="1"/>
    <col min="11272" max="11272" width="12.73046875" style="1" customWidth="1"/>
    <col min="11273" max="11273" width="1" style="1" customWidth="1"/>
    <col min="11274" max="11274" width="13.86328125" style="1" customWidth="1"/>
    <col min="11275" max="11275" width="0.86328125" style="1" customWidth="1"/>
    <col min="11276" max="11276" width="13.73046875" style="1" customWidth="1"/>
    <col min="11277" max="11277" width="1.59765625" style="1" customWidth="1"/>
    <col min="11278" max="11278" width="12.73046875" style="1" customWidth="1"/>
    <col min="11279" max="11279" width="1.3984375" style="1" customWidth="1"/>
    <col min="11280" max="11280" width="12.73046875" style="1" customWidth="1"/>
    <col min="11281" max="11508" width="9.1328125" style="1"/>
    <col min="11509" max="11509" width="0.86328125" style="1" customWidth="1"/>
    <col min="11510" max="11510" width="6.59765625" style="1" customWidth="1"/>
    <col min="11511" max="11511" width="11.73046875" style="1" customWidth="1"/>
    <col min="11512" max="11512" width="18.73046875" style="1" customWidth="1"/>
    <col min="11513" max="11513" width="1.265625" style="1" customWidth="1"/>
    <col min="11514" max="11514" width="13.1328125" style="1" customWidth="1"/>
    <col min="11515" max="11515" width="0.73046875" style="1" customWidth="1"/>
    <col min="11516" max="11516" width="12.73046875" style="1" customWidth="1"/>
    <col min="11517" max="11517" width="0.73046875" style="1" customWidth="1"/>
    <col min="11518" max="11518" width="12.73046875" style="1" customWidth="1"/>
    <col min="11519" max="11519" width="0.73046875" style="1" customWidth="1"/>
    <col min="11520" max="11520" width="12.73046875" style="1" customWidth="1"/>
    <col min="11521" max="11521" width="0.86328125" style="1" customWidth="1"/>
    <col min="11522" max="11522" width="12.73046875" style="1" customWidth="1"/>
    <col min="11523" max="11523" width="1.265625" style="1" customWidth="1"/>
    <col min="11524" max="11524" width="14" style="1" customWidth="1"/>
    <col min="11525" max="11525" width="1.265625" style="1" customWidth="1"/>
    <col min="11526" max="11526" width="14.59765625" style="1" customWidth="1"/>
    <col min="11527" max="11527" width="1.265625" style="1" customWidth="1"/>
    <col min="11528" max="11528" width="12.73046875" style="1" customWidth="1"/>
    <col min="11529" max="11529" width="1" style="1" customWidth="1"/>
    <col min="11530" max="11530" width="13.86328125" style="1" customWidth="1"/>
    <col min="11531" max="11531" width="0.86328125" style="1" customWidth="1"/>
    <col min="11532" max="11532" width="13.73046875" style="1" customWidth="1"/>
    <col min="11533" max="11533" width="1.59765625" style="1" customWidth="1"/>
    <col min="11534" max="11534" width="12.73046875" style="1" customWidth="1"/>
    <col min="11535" max="11535" width="1.3984375" style="1" customWidth="1"/>
    <col min="11536" max="11536" width="12.73046875" style="1" customWidth="1"/>
    <col min="11537" max="11764" width="9.1328125" style="1"/>
    <col min="11765" max="11765" width="0.86328125" style="1" customWidth="1"/>
    <col min="11766" max="11766" width="6.59765625" style="1" customWidth="1"/>
    <col min="11767" max="11767" width="11.73046875" style="1" customWidth="1"/>
    <col min="11768" max="11768" width="18.73046875" style="1" customWidth="1"/>
    <col min="11769" max="11769" width="1.265625" style="1" customWidth="1"/>
    <col min="11770" max="11770" width="13.1328125" style="1" customWidth="1"/>
    <col min="11771" max="11771" width="0.73046875" style="1" customWidth="1"/>
    <col min="11772" max="11772" width="12.73046875" style="1" customWidth="1"/>
    <col min="11773" max="11773" width="0.73046875" style="1" customWidth="1"/>
    <col min="11774" max="11774" width="12.73046875" style="1" customWidth="1"/>
    <col min="11775" max="11775" width="0.73046875" style="1" customWidth="1"/>
    <col min="11776" max="11776" width="12.73046875" style="1" customWidth="1"/>
    <col min="11777" max="11777" width="0.86328125" style="1" customWidth="1"/>
    <col min="11778" max="11778" width="12.73046875" style="1" customWidth="1"/>
    <col min="11779" max="11779" width="1.265625" style="1" customWidth="1"/>
    <col min="11780" max="11780" width="14" style="1" customWidth="1"/>
    <col min="11781" max="11781" width="1.265625" style="1" customWidth="1"/>
    <col min="11782" max="11782" width="14.59765625" style="1" customWidth="1"/>
    <col min="11783" max="11783" width="1.265625" style="1" customWidth="1"/>
    <col min="11784" max="11784" width="12.73046875" style="1" customWidth="1"/>
    <col min="11785" max="11785" width="1" style="1" customWidth="1"/>
    <col min="11786" max="11786" width="13.86328125" style="1" customWidth="1"/>
    <col min="11787" max="11787" width="0.86328125" style="1" customWidth="1"/>
    <col min="11788" max="11788" width="13.73046875" style="1" customWidth="1"/>
    <col min="11789" max="11789" width="1.59765625" style="1" customWidth="1"/>
    <col min="11790" max="11790" width="12.73046875" style="1" customWidth="1"/>
    <col min="11791" max="11791" width="1.3984375" style="1" customWidth="1"/>
    <col min="11792" max="11792" width="12.73046875" style="1" customWidth="1"/>
    <col min="11793" max="12020" width="9.1328125" style="1"/>
    <col min="12021" max="12021" width="0.86328125" style="1" customWidth="1"/>
    <col min="12022" max="12022" width="6.59765625" style="1" customWidth="1"/>
    <col min="12023" max="12023" width="11.73046875" style="1" customWidth="1"/>
    <col min="12024" max="12024" width="18.73046875" style="1" customWidth="1"/>
    <col min="12025" max="12025" width="1.265625" style="1" customWidth="1"/>
    <col min="12026" max="12026" width="13.1328125" style="1" customWidth="1"/>
    <col min="12027" max="12027" width="0.73046875" style="1" customWidth="1"/>
    <col min="12028" max="12028" width="12.73046875" style="1" customWidth="1"/>
    <col min="12029" max="12029" width="0.73046875" style="1" customWidth="1"/>
    <col min="12030" max="12030" width="12.73046875" style="1" customWidth="1"/>
    <col min="12031" max="12031" width="0.73046875" style="1" customWidth="1"/>
    <col min="12032" max="12032" width="12.73046875" style="1" customWidth="1"/>
    <col min="12033" max="12033" width="0.86328125" style="1" customWidth="1"/>
    <col min="12034" max="12034" width="12.73046875" style="1" customWidth="1"/>
    <col min="12035" max="12035" width="1.265625" style="1" customWidth="1"/>
    <col min="12036" max="12036" width="14" style="1" customWidth="1"/>
    <col min="12037" max="12037" width="1.265625" style="1" customWidth="1"/>
    <col min="12038" max="12038" width="14.59765625" style="1" customWidth="1"/>
    <col min="12039" max="12039" width="1.265625" style="1" customWidth="1"/>
    <col min="12040" max="12040" width="12.73046875" style="1" customWidth="1"/>
    <col min="12041" max="12041" width="1" style="1" customWidth="1"/>
    <col min="12042" max="12042" width="13.86328125" style="1" customWidth="1"/>
    <col min="12043" max="12043" width="0.86328125" style="1" customWidth="1"/>
    <col min="12044" max="12044" width="13.73046875" style="1" customWidth="1"/>
    <col min="12045" max="12045" width="1.59765625" style="1" customWidth="1"/>
    <col min="12046" max="12046" width="12.73046875" style="1" customWidth="1"/>
    <col min="12047" max="12047" width="1.3984375" style="1" customWidth="1"/>
    <col min="12048" max="12048" width="12.73046875" style="1" customWidth="1"/>
    <col min="12049" max="12276" width="9.1328125" style="1"/>
    <col min="12277" max="12277" width="0.86328125" style="1" customWidth="1"/>
    <col min="12278" max="12278" width="6.59765625" style="1" customWidth="1"/>
    <col min="12279" max="12279" width="11.73046875" style="1" customWidth="1"/>
    <col min="12280" max="12280" width="18.73046875" style="1" customWidth="1"/>
    <col min="12281" max="12281" width="1.265625" style="1" customWidth="1"/>
    <col min="12282" max="12282" width="13.1328125" style="1" customWidth="1"/>
    <col min="12283" max="12283" width="0.73046875" style="1" customWidth="1"/>
    <col min="12284" max="12284" width="12.73046875" style="1" customWidth="1"/>
    <col min="12285" max="12285" width="0.73046875" style="1" customWidth="1"/>
    <col min="12286" max="12286" width="12.73046875" style="1" customWidth="1"/>
    <col min="12287" max="12287" width="0.73046875" style="1" customWidth="1"/>
    <col min="12288" max="12288" width="12.73046875" style="1" customWidth="1"/>
    <col min="12289" max="12289" width="0.86328125" style="1" customWidth="1"/>
    <col min="12290" max="12290" width="12.73046875" style="1" customWidth="1"/>
    <col min="12291" max="12291" width="1.265625" style="1" customWidth="1"/>
    <col min="12292" max="12292" width="14" style="1" customWidth="1"/>
    <col min="12293" max="12293" width="1.265625" style="1" customWidth="1"/>
    <col min="12294" max="12294" width="14.59765625" style="1" customWidth="1"/>
    <col min="12295" max="12295" width="1.265625" style="1" customWidth="1"/>
    <col min="12296" max="12296" width="12.73046875" style="1" customWidth="1"/>
    <col min="12297" max="12297" width="1" style="1" customWidth="1"/>
    <col min="12298" max="12298" width="13.86328125" style="1" customWidth="1"/>
    <col min="12299" max="12299" width="0.86328125" style="1" customWidth="1"/>
    <col min="12300" max="12300" width="13.73046875" style="1" customWidth="1"/>
    <col min="12301" max="12301" width="1.59765625" style="1" customWidth="1"/>
    <col min="12302" max="12302" width="12.73046875" style="1" customWidth="1"/>
    <col min="12303" max="12303" width="1.3984375" style="1" customWidth="1"/>
    <col min="12304" max="12304" width="12.73046875" style="1" customWidth="1"/>
    <col min="12305" max="12532" width="9.1328125" style="1"/>
    <col min="12533" max="12533" width="0.86328125" style="1" customWidth="1"/>
    <col min="12534" max="12534" width="6.59765625" style="1" customWidth="1"/>
    <col min="12535" max="12535" width="11.73046875" style="1" customWidth="1"/>
    <col min="12536" max="12536" width="18.73046875" style="1" customWidth="1"/>
    <col min="12537" max="12537" width="1.265625" style="1" customWidth="1"/>
    <col min="12538" max="12538" width="13.1328125" style="1" customWidth="1"/>
    <col min="12539" max="12539" width="0.73046875" style="1" customWidth="1"/>
    <col min="12540" max="12540" width="12.73046875" style="1" customWidth="1"/>
    <col min="12541" max="12541" width="0.73046875" style="1" customWidth="1"/>
    <col min="12542" max="12542" width="12.73046875" style="1" customWidth="1"/>
    <col min="12543" max="12543" width="0.73046875" style="1" customWidth="1"/>
    <col min="12544" max="12544" width="12.73046875" style="1" customWidth="1"/>
    <col min="12545" max="12545" width="0.86328125" style="1" customWidth="1"/>
    <col min="12546" max="12546" width="12.73046875" style="1" customWidth="1"/>
    <col min="12547" max="12547" width="1.265625" style="1" customWidth="1"/>
    <col min="12548" max="12548" width="14" style="1" customWidth="1"/>
    <col min="12549" max="12549" width="1.265625" style="1" customWidth="1"/>
    <col min="12550" max="12550" width="14.59765625" style="1" customWidth="1"/>
    <col min="12551" max="12551" width="1.265625" style="1" customWidth="1"/>
    <col min="12552" max="12552" width="12.73046875" style="1" customWidth="1"/>
    <col min="12553" max="12553" width="1" style="1" customWidth="1"/>
    <col min="12554" max="12554" width="13.86328125" style="1" customWidth="1"/>
    <col min="12555" max="12555" width="0.86328125" style="1" customWidth="1"/>
    <col min="12556" max="12556" width="13.73046875" style="1" customWidth="1"/>
    <col min="12557" max="12557" width="1.59765625" style="1" customWidth="1"/>
    <col min="12558" max="12558" width="12.73046875" style="1" customWidth="1"/>
    <col min="12559" max="12559" width="1.3984375" style="1" customWidth="1"/>
    <col min="12560" max="12560" width="12.73046875" style="1" customWidth="1"/>
    <col min="12561" max="12788" width="9.1328125" style="1"/>
    <col min="12789" max="12789" width="0.86328125" style="1" customWidth="1"/>
    <col min="12790" max="12790" width="6.59765625" style="1" customWidth="1"/>
    <col min="12791" max="12791" width="11.73046875" style="1" customWidth="1"/>
    <col min="12792" max="12792" width="18.73046875" style="1" customWidth="1"/>
    <col min="12793" max="12793" width="1.265625" style="1" customWidth="1"/>
    <col min="12794" max="12794" width="13.1328125" style="1" customWidth="1"/>
    <col min="12795" max="12795" width="0.73046875" style="1" customWidth="1"/>
    <col min="12796" max="12796" width="12.73046875" style="1" customWidth="1"/>
    <col min="12797" max="12797" width="0.73046875" style="1" customWidth="1"/>
    <col min="12798" max="12798" width="12.73046875" style="1" customWidth="1"/>
    <col min="12799" max="12799" width="0.73046875" style="1" customWidth="1"/>
    <col min="12800" max="12800" width="12.73046875" style="1" customWidth="1"/>
    <col min="12801" max="12801" width="0.86328125" style="1" customWidth="1"/>
    <col min="12802" max="12802" width="12.73046875" style="1" customWidth="1"/>
    <col min="12803" max="12803" width="1.265625" style="1" customWidth="1"/>
    <col min="12804" max="12804" width="14" style="1" customWidth="1"/>
    <col min="12805" max="12805" width="1.265625" style="1" customWidth="1"/>
    <col min="12806" max="12806" width="14.59765625" style="1" customWidth="1"/>
    <col min="12807" max="12807" width="1.265625" style="1" customWidth="1"/>
    <col min="12808" max="12808" width="12.73046875" style="1" customWidth="1"/>
    <col min="12809" max="12809" width="1" style="1" customWidth="1"/>
    <col min="12810" max="12810" width="13.86328125" style="1" customWidth="1"/>
    <col min="12811" max="12811" width="0.86328125" style="1" customWidth="1"/>
    <col min="12812" max="12812" width="13.73046875" style="1" customWidth="1"/>
    <col min="12813" max="12813" width="1.59765625" style="1" customWidth="1"/>
    <col min="12814" max="12814" width="12.73046875" style="1" customWidth="1"/>
    <col min="12815" max="12815" width="1.3984375" style="1" customWidth="1"/>
    <col min="12816" max="12816" width="12.73046875" style="1" customWidth="1"/>
    <col min="12817" max="13044" width="9.1328125" style="1"/>
    <col min="13045" max="13045" width="0.86328125" style="1" customWidth="1"/>
    <col min="13046" max="13046" width="6.59765625" style="1" customWidth="1"/>
    <col min="13047" max="13047" width="11.73046875" style="1" customWidth="1"/>
    <col min="13048" max="13048" width="18.73046875" style="1" customWidth="1"/>
    <col min="13049" max="13049" width="1.265625" style="1" customWidth="1"/>
    <col min="13050" max="13050" width="13.1328125" style="1" customWidth="1"/>
    <col min="13051" max="13051" width="0.73046875" style="1" customWidth="1"/>
    <col min="13052" max="13052" width="12.73046875" style="1" customWidth="1"/>
    <col min="13053" max="13053" width="0.73046875" style="1" customWidth="1"/>
    <col min="13054" max="13054" width="12.73046875" style="1" customWidth="1"/>
    <col min="13055" max="13055" width="0.73046875" style="1" customWidth="1"/>
    <col min="13056" max="13056" width="12.73046875" style="1" customWidth="1"/>
    <col min="13057" max="13057" width="0.86328125" style="1" customWidth="1"/>
    <col min="13058" max="13058" width="12.73046875" style="1" customWidth="1"/>
    <col min="13059" max="13059" width="1.265625" style="1" customWidth="1"/>
    <col min="13060" max="13060" width="14" style="1" customWidth="1"/>
    <col min="13061" max="13061" width="1.265625" style="1" customWidth="1"/>
    <col min="13062" max="13062" width="14.59765625" style="1" customWidth="1"/>
    <col min="13063" max="13063" width="1.265625" style="1" customWidth="1"/>
    <col min="13064" max="13064" width="12.73046875" style="1" customWidth="1"/>
    <col min="13065" max="13065" width="1" style="1" customWidth="1"/>
    <col min="13066" max="13066" width="13.86328125" style="1" customWidth="1"/>
    <col min="13067" max="13067" width="0.86328125" style="1" customWidth="1"/>
    <col min="13068" max="13068" width="13.73046875" style="1" customWidth="1"/>
    <col min="13069" max="13069" width="1.59765625" style="1" customWidth="1"/>
    <col min="13070" max="13070" width="12.73046875" style="1" customWidth="1"/>
    <col min="13071" max="13071" width="1.3984375" style="1" customWidth="1"/>
    <col min="13072" max="13072" width="12.73046875" style="1" customWidth="1"/>
    <col min="13073" max="13300" width="9.1328125" style="1"/>
    <col min="13301" max="13301" width="0.86328125" style="1" customWidth="1"/>
    <col min="13302" max="13302" width="6.59765625" style="1" customWidth="1"/>
    <col min="13303" max="13303" width="11.73046875" style="1" customWidth="1"/>
    <col min="13304" max="13304" width="18.73046875" style="1" customWidth="1"/>
    <col min="13305" max="13305" width="1.265625" style="1" customWidth="1"/>
    <col min="13306" max="13306" width="13.1328125" style="1" customWidth="1"/>
    <col min="13307" max="13307" width="0.73046875" style="1" customWidth="1"/>
    <col min="13308" max="13308" width="12.73046875" style="1" customWidth="1"/>
    <col min="13309" max="13309" width="0.73046875" style="1" customWidth="1"/>
    <col min="13310" max="13310" width="12.73046875" style="1" customWidth="1"/>
    <col min="13311" max="13311" width="0.73046875" style="1" customWidth="1"/>
    <col min="13312" max="13312" width="12.73046875" style="1" customWidth="1"/>
    <col min="13313" max="13313" width="0.86328125" style="1" customWidth="1"/>
    <col min="13314" max="13314" width="12.73046875" style="1" customWidth="1"/>
    <col min="13315" max="13315" width="1.265625" style="1" customWidth="1"/>
    <col min="13316" max="13316" width="14" style="1" customWidth="1"/>
    <col min="13317" max="13317" width="1.265625" style="1" customWidth="1"/>
    <col min="13318" max="13318" width="14.59765625" style="1" customWidth="1"/>
    <col min="13319" max="13319" width="1.265625" style="1" customWidth="1"/>
    <col min="13320" max="13320" width="12.73046875" style="1" customWidth="1"/>
    <col min="13321" max="13321" width="1" style="1" customWidth="1"/>
    <col min="13322" max="13322" width="13.86328125" style="1" customWidth="1"/>
    <col min="13323" max="13323" width="0.86328125" style="1" customWidth="1"/>
    <col min="13324" max="13324" width="13.73046875" style="1" customWidth="1"/>
    <col min="13325" max="13325" width="1.59765625" style="1" customWidth="1"/>
    <col min="13326" max="13326" width="12.73046875" style="1" customWidth="1"/>
    <col min="13327" max="13327" width="1.3984375" style="1" customWidth="1"/>
    <col min="13328" max="13328" width="12.73046875" style="1" customWidth="1"/>
    <col min="13329" max="13556" width="9.1328125" style="1"/>
    <col min="13557" max="13557" width="0.86328125" style="1" customWidth="1"/>
    <col min="13558" max="13558" width="6.59765625" style="1" customWidth="1"/>
    <col min="13559" max="13559" width="11.73046875" style="1" customWidth="1"/>
    <col min="13560" max="13560" width="18.73046875" style="1" customWidth="1"/>
    <col min="13561" max="13561" width="1.265625" style="1" customWidth="1"/>
    <col min="13562" max="13562" width="13.1328125" style="1" customWidth="1"/>
    <col min="13563" max="13563" width="0.73046875" style="1" customWidth="1"/>
    <col min="13564" max="13564" width="12.73046875" style="1" customWidth="1"/>
    <col min="13565" max="13565" width="0.73046875" style="1" customWidth="1"/>
    <col min="13566" max="13566" width="12.73046875" style="1" customWidth="1"/>
    <col min="13567" max="13567" width="0.73046875" style="1" customWidth="1"/>
    <col min="13568" max="13568" width="12.73046875" style="1" customWidth="1"/>
    <col min="13569" max="13569" width="0.86328125" style="1" customWidth="1"/>
    <col min="13570" max="13570" width="12.73046875" style="1" customWidth="1"/>
    <col min="13571" max="13571" width="1.265625" style="1" customWidth="1"/>
    <col min="13572" max="13572" width="14" style="1" customWidth="1"/>
    <col min="13573" max="13573" width="1.265625" style="1" customWidth="1"/>
    <col min="13574" max="13574" width="14.59765625" style="1" customWidth="1"/>
    <col min="13575" max="13575" width="1.265625" style="1" customWidth="1"/>
    <col min="13576" max="13576" width="12.73046875" style="1" customWidth="1"/>
    <col min="13577" max="13577" width="1" style="1" customWidth="1"/>
    <col min="13578" max="13578" width="13.86328125" style="1" customWidth="1"/>
    <col min="13579" max="13579" width="0.86328125" style="1" customWidth="1"/>
    <col min="13580" max="13580" width="13.73046875" style="1" customWidth="1"/>
    <col min="13581" max="13581" width="1.59765625" style="1" customWidth="1"/>
    <col min="13582" max="13582" width="12.73046875" style="1" customWidth="1"/>
    <col min="13583" max="13583" width="1.3984375" style="1" customWidth="1"/>
    <col min="13584" max="13584" width="12.73046875" style="1" customWidth="1"/>
    <col min="13585" max="13812" width="9.1328125" style="1"/>
    <col min="13813" max="13813" width="0.86328125" style="1" customWidth="1"/>
    <col min="13814" max="13814" width="6.59765625" style="1" customWidth="1"/>
    <col min="13815" max="13815" width="11.73046875" style="1" customWidth="1"/>
    <col min="13816" max="13816" width="18.73046875" style="1" customWidth="1"/>
    <col min="13817" max="13817" width="1.265625" style="1" customWidth="1"/>
    <col min="13818" max="13818" width="13.1328125" style="1" customWidth="1"/>
    <col min="13819" max="13819" width="0.73046875" style="1" customWidth="1"/>
    <col min="13820" max="13820" width="12.73046875" style="1" customWidth="1"/>
    <col min="13821" max="13821" width="0.73046875" style="1" customWidth="1"/>
    <col min="13822" max="13822" width="12.73046875" style="1" customWidth="1"/>
    <col min="13823" max="13823" width="0.73046875" style="1" customWidth="1"/>
    <col min="13824" max="13824" width="12.73046875" style="1" customWidth="1"/>
    <col min="13825" max="13825" width="0.86328125" style="1" customWidth="1"/>
    <col min="13826" max="13826" width="12.73046875" style="1" customWidth="1"/>
    <col min="13827" max="13827" width="1.265625" style="1" customWidth="1"/>
    <col min="13828" max="13828" width="14" style="1" customWidth="1"/>
    <col min="13829" max="13829" width="1.265625" style="1" customWidth="1"/>
    <col min="13830" max="13830" width="14.59765625" style="1" customWidth="1"/>
    <col min="13831" max="13831" width="1.265625" style="1" customWidth="1"/>
    <col min="13832" max="13832" width="12.73046875" style="1" customWidth="1"/>
    <col min="13833" max="13833" width="1" style="1" customWidth="1"/>
    <col min="13834" max="13834" width="13.86328125" style="1" customWidth="1"/>
    <col min="13835" max="13835" width="0.86328125" style="1" customWidth="1"/>
    <col min="13836" max="13836" width="13.73046875" style="1" customWidth="1"/>
    <col min="13837" max="13837" width="1.59765625" style="1" customWidth="1"/>
    <col min="13838" max="13838" width="12.73046875" style="1" customWidth="1"/>
    <col min="13839" max="13839" width="1.3984375" style="1" customWidth="1"/>
    <col min="13840" max="13840" width="12.73046875" style="1" customWidth="1"/>
    <col min="13841" max="14068" width="9.1328125" style="1"/>
    <col min="14069" max="14069" width="0.86328125" style="1" customWidth="1"/>
    <col min="14070" max="14070" width="6.59765625" style="1" customWidth="1"/>
    <col min="14071" max="14071" width="11.73046875" style="1" customWidth="1"/>
    <col min="14072" max="14072" width="18.73046875" style="1" customWidth="1"/>
    <col min="14073" max="14073" width="1.265625" style="1" customWidth="1"/>
    <col min="14074" max="14074" width="13.1328125" style="1" customWidth="1"/>
    <col min="14075" max="14075" width="0.73046875" style="1" customWidth="1"/>
    <col min="14076" max="14076" width="12.73046875" style="1" customWidth="1"/>
    <col min="14077" max="14077" width="0.73046875" style="1" customWidth="1"/>
    <col min="14078" max="14078" width="12.73046875" style="1" customWidth="1"/>
    <col min="14079" max="14079" width="0.73046875" style="1" customWidth="1"/>
    <col min="14080" max="14080" width="12.73046875" style="1" customWidth="1"/>
    <col min="14081" max="14081" width="0.86328125" style="1" customWidth="1"/>
    <col min="14082" max="14082" width="12.73046875" style="1" customWidth="1"/>
    <col min="14083" max="14083" width="1.265625" style="1" customWidth="1"/>
    <col min="14084" max="14084" width="14" style="1" customWidth="1"/>
    <col min="14085" max="14085" width="1.265625" style="1" customWidth="1"/>
    <col min="14086" max="14086" width="14.59765625" style="1" customWidth="1"/>
    <col min="14087" max="14087" width="1.265625" style="1" customWidth="1"/>
    <col min="14088" max="14088" width="12.73046875" style="1" customWidth="1"/>
    <col min="14089" max="14089" width="1" style="1" customWidth="1"/>
    <col min="14090" max="14090" width="13.86328125" style="1" customWidth="1"/>
    <col min="14091" max="14091" width="0.86328125" style="1" customWidth="1"/>
    <col min="14092" max="14092" width="13.73046875" style="1" customWidth="1"/>
    <col min="14093" max="14093" width="1.59765625" style="1" customWidth="1"/>
    <col min="14094" max="14094" width="12.73046875" style="1" customWidth="1"/>
    <col min="14095" max="14095" width="1.3984375" style="1" customWidth="1"/>
    <col min="14096" max="14096" width="12.73046875" style="1" customWidth="1"/>
    <col min="14097" max="14324" width="9.1328125" style="1"/>
    <col min="14325" max="14325" width="0.86328125" style="1" customWidth="1"/>
    <col min="14326" max="14326" width="6.59765625" style="1" customWidth="1"/>
    <col min="14327" max="14327" width="11.73046875" style="1" customWidth="1"/>
    <col min="14328" max="14328" width="18.73046875" style="1" customWidth="1"/>
    <col min="14329" max="14329" width="1.265625" style="1" customWidth="1"/>
    <col min="14330" max="14330" width="13.1328125" style="1" customWidth="1"/>
    <col min="14331" max="14331" width="0.73046875" style="1" customWidth="1"/>
    <col min="14332" max="14332" width="12.73046875" style="1" customWidth="1"/>
    <col min="14333" max="14333" width="0.73046875" style="1" customWidth="1"/>
    <col min="14334" max="14334" width="12.73046875" style="1" customWidth="1"/>
    <col min="14335" max="14335" width="0.73046875" style="1" customWidth="1"/>
    <col min="14336" max="14336" width="12.73046875" style="1" customWidth="1"/>
    <col min="14337" max="14337" width="0.86328125" style="1" customWidth="1"/>
    <col min="14338" max="14338" width="12.73046875" style="1" customWidth="1"/>
    <col min="14339" max="14339" width="1.265625" style="1" customWidth="1"/>
    <col min="14340" max="14340" width="14" style="1" customWidth="1"/>
    <col min="14341" max="14341" width="1.265625" style="1" customWidth="1"/>
    <col min="14342" max="14342" width="14.59765625" style="1" customWidth="1"/>
    <col min="14343" max="14343" width="1.265625" style="1" customWidth="1"/>
    <col min="14344" max="14344" width="12.73046875" style="1" customWidth="1"/>
    <col min="14345" max="14345" width="1" style="1" customWidth="1"/>
    <col min="14346" max="14346" width="13.86328125" style="1" customWidth="1"/>
    <col min="14347" max="14347" width="0.86328125" style="1" customWidth="1"/>
    <col min="14348" max="14348" width="13.73046875" style="1" customWidth="1"/>
    <col min="14349" max="14349" width="1.59765625" style="1" customWidth="1"/>
    <col min="14350" max="14350" width="12.73046875" style="1" customWidth="1"/>
    <col min="14351" max="14351" width="1.3984375" style="1" customWidth="1"/>
    <col min="14352" max="14352" width="12.73046875" style="1" customWidth="1"/>
    <col min="14353" max="14580" width="9.1328125" style="1"/>
    <col min="14581" max="14581" width="0.86328125" style="1" customWidth="1"/>
    <col min="14582" max="14582" width="6.59765625" style="1" customWidth="1"/>
    <col min="14583" max="14583" width="11.73046875" style="1" customWidth="1"/>
    <col min="14584" max="14584" width="18.73046875" style="1" customWidth="1"/>
    <col min="14585" max="14585" width="1.265625" style="1" customWidth="1"/>
    <col min="14586" max="14586" width="13.1328125" style="1" customWidth="1"/>
    <col min="14587" max="14587" width="0.73046875" style="1" customWidth="1"/>
    <col min="14588" max="14588" width="12.73046875" style="1" customWidth="1"/>
    <col min="14589" max="14589" width="0.73046875" style="1" customWidth="1"/>
    <col min="14590" max="14590" width="12.73046875" style="1" customWidth="1"/>
    <col min="14591" max="14591" width="0.73046875" style="1" customWidth="1"/>
    <col min="14592" max="14592" width="12.73046875" style="1" customWidth="1"/>
    <col min="14593" max="14593" width="0.86328125" style="1" customWidth="1"/>
    <col min="14594" max="14594" width="12.73046875" style="1" customWidth="1"/>
    <col min="14595" max="14595" width="1.265625" style="1" customWidth="1"/>
    <col min="14596" max="14596" width="14" style="1" customWidth="1"/>
    <col min="14597" max="14597" width="1.265625" style="1" customWidth="1"/>
    <col min="14598" max="14598" width="14.59765625" style="1" customWidth="1"/>
    <col min="14599" max="14599" width="1.265625" style="1" customWidth="1"/>
    <col min="14600" max="14600" width="12.73046875" style="1" customWidth="1"/>
    <col min="14601" max="14601" width="1" style="1" customWidth="1"/>
    <col min="14602" max="14602" width="13.86328125" style="1" customWidth="1"/>
    <col min="14603" max="14603" width="0.86328125" style="1" customWidth="1"/>
    <col min="14604" max="14604" width="13.73046875" style="1" customWidth="1"/>
    <col min="14605" max="14605" width="1.59765625" style="1" customWidth="1"/>
    <col min="14606" max="14606" width="12.73046875" style="1" customWidth="1"/>
    <col min="14607" max="14607" width="1.3984375" style="1" customWidth="1"/>
    <col min="14608" max="14608" width="12.73046875" style="1" customWidth="1"/>
    <col min="14609" max="14836" width="9.1328125" style="1"/>
    <col min="14837" max="14837" width="0.86328125" style="1" customWidth="1"/>
    <col min="14838" max="14838" width="6.59765625" style="1" customWidth="1"/>
    <col min="14839" max="14839" width="11.73046875" style="1" customWidth="1"/>
    <col min="14840" max="14840" width="18.73046875" style="1" customWidth="1"/>
    <col min="14841" max="14841" width="1.265625" style="1" customWidth="1"/>
    <col min="14842" max="14842" width="13.1328125" style="1" customWidth="1"/>
    <col min="14843" max="14843" width="0.73046875" style="1" customWidth="1"/>
    <col min="14844" max="14844" width="12.73046875" style="1" customWidth="1"/>
    <col min="14845" max="14845" width="0.73046875" style="1" customWidth="1"/>
    <col min="14846" max="14846" width="12.73046875" style="1" customWidth="1"/>
    <col min="14847" max="14847" width="0.73046875" style="1" customWidth="1"/>
    <col min="14848" max="14848" width="12.73046875" style="1" customWidth="1"/>
    <col min="14849" max="14849" width="0.86328125" style="1" customWidth="1"/>
    <col min="14850" max="14850" width="12.73046875" style="1" customWidth="1"/>
    <col min="14851" max="14851" width="1.265625" style="1" customWidth="1"/>
    <col min="14852" max="14852" width="14" style="1" customWidth="1"/>
    <col min="14853" max="14853" width="1.265625" style="1" customWidth="1"/>
    <col min="14854" max="14854" width="14.59765625" style="1" customWidth="1"/>
    <col min="14855" max="14855" width="1.265625" style="1" customWidth="1"/>
    <col min="14856" max="14856" width="12.73046875" style="1" customWidth="1"/>
    <col min="14857" max="14857" width="1" style="1" customWidth="1"/>
    <col min="14858" max="14858" width="13.86328125" style="1" customWidth="1"/>
    <col min="14859" max="14859" width="0.86328125" style="1" customWidth="1"/>
    <col min="14860" max="14860" width="13.73046875" style="1" customWidth="1"/>
    <col min="14861" max="14861" width="1.59765625" style="1" customWidth="1"/>
    <col min="14862" max="14862" width="12.73046875" style="1" customWidth="1"/>
    <col min="14863" max="14863" width="1.3984375" style="1" customWidth="1"/>
    <col min="14864" max="14864" width="12.73046875" style="1" customWidth="1"/>
    <col min="14865" max="15092" width="9.1328125" style="1"/>
    <col min="15093" max="15093" width="0.86328125" style="1" customWidth="1"/>
    <col min="15094" max="15094" width="6.59765625" style="1" customWidth="1"/>
    <col min="15095" max="15095" width="11.73046875" style="1" customWidth="1"/>
    <col min="15096" max="15096" width="18.73046875" style="1" customWidth="1"/>
    <col min="15097" max="15097" width="1.265625" style="1" customWidth="1"/>
    <col min="15098" max="15098" width="13.1328125" style="1" customWidth="1"/>
    <col min="15099" max="15099" width="0.73046875" style="1" customWidth="1"/>
    <col min="15100" max="15100" width="12.73046875" style="1" customWidth="1"/>
    <col min="15101" max="15101" width="0.73046875" style="1" customWidth="1"/>
    <col min="15102" max="15102" width="12.73046875" style="1" customWidth="1"/>
    <col min="15103" max="15103" width="0.73046875" style="1" customWidth="1"/>
    <col min="15104" max="15104" width="12.73046875" style="1" customWidth="1"/>
    <col min="15105" max="15105" width="0.86328125" style="1" customWidth="1"/>
    <col min="15106" max="15106" width="12.73046875" style="1" customWidth="1"/>
    <col min="15107" max="15107" width="1.265625" style="1" customWidth="1"/>
    <col min="15108" max="15108" width="14" style="1" customWidth="1"/>
    <col min="15109" max="15109" width="1.265625" style="1" customWidth="1"/>
    <col min="15110" max="15110" width="14.59765625" style="1" customWidth="1"/>
    <col min="15111" max="15111" width="1.265625" style="1" customWidth="1"/>
    <col min="15112" max="15112" width="12.73046875" style="1" customWidth="1"/>
    <col min="15113" max="15113" width="1" style="1" customWidth="1"/>
    <col min="15114" max="15114" width="13.86328125" style="1" customWidth="1"/>
    <col min="15115" max="15115" width="0.86328125" style="1" customWidth="1"/>
    <col min="15116" max="15116" width="13.73046875" style="1" customWidth="1"/>
    <col min="15117" max="15117" width="1.59765625" style="1" customWidth="1"/>
    <col min="15118" max="15118" width="12.73046875" style="1" customWidth="1"/>
    <col min="15119" max="15119" width="1.3984375" style="1" customWidth="1"/>
    <col min="15120" max="15120" width="12.73046875" style="1" customWidth="1"/>
    <col min="15121" max="15348" width="9.1328125" style="1"/>
    <col min="15349" max="15349" width="0.86328125" style="1" customWidth="1"/>
    <col min="15350" max="15350" width="6.59765625" style="1" customWidth="1"/>
    <col min="15351" max="15351" width="11.73046875" style="1" customWidth="1"/>
    <col min="15352" max="15352" width="18.73046875" style="1" customWidth="1"/>
    <col min="15353" max="15353" width="1.265625" style="1" customWidth="1"/>
    <col min="15354" max="15354" width="13.1328125" style="1" customWidth="1"/>
    <col min="15355" max="15355" width="0.73046875" style="1" customWidth="1"/>
    <col min="15356" max="15356" width="12.73046875" style="1" customWidth="1"/>
    <col min="15357" max="15357" width="0.73046875" style="1" customWidth="1"/>
    <col min="15358" max="15358" width="12.73046875" style="1" customWidth="1"/>
    <col min="15359" max="15359" width="0.73046875" style="1" customWidth="1"/>
    <col min="15360" max="15360" width="12.73046875" style="1" customWidth="1"/>
    <col min="15361" max="15361" width="0.86328125" style="1" customWidth="1"/>
    <col min="15362" max="15362" width="12.73046875" style="1" customWidth="1"/>
    <col min="15363" max="15363" width="1.265625" style="1" customWidth="1"/>
    <col min="15364" max="15364" width="14" style="1" customWidth="1"/>
    <col min="15365" max="15365" width="1.265625" style="1" customWidth="1"/>
    <col min="15366" max="15366" width="14.59765625" style="1" customWidth="1"/>
    <col min="15367" max="15367" width="1.265625" style="1" customWidth="1"/>
    <col min="15368" max="15368" width="12.73046875" style="1" customWidth="1"/>
    <col min="15369" max="15369" width="1" style="1" customWidth="1"/>
    <col min="15370" max="15370" width="13.86328125" style="1" customWidth="1"/>
    <col min="15371" max="15371" width="0.86328125" style="1" customWidth="1"/>
    <col min="15372" max="15372" width="13.73046875" style="1" customWidth="1"/>
    <col min="15373" max="15373" width="1.59765625" style="1" customWidth="1"/>
    <col min="15374" max="15374" width="12.73046875" style="1" customWidth="1"/>
    <col min="15375" max="15375" width="1.3984375" style="1" customWidth="1"/>
    <col min="15376" max="15376" width="12.73046875" style="1" customWidth="1"/>
    <col min="15377" max="15604" width="9.1328125" style="1"/>
    <col min="15605" max="15605" width="0.86328125" style="1" customWidth="1"/>
    <col min="15606" max="15606" width="6.59765625" style="1" customWidth="1"/>
    <col min="15607" max="15607" width="11.73046875" style="1" customWidth="1"/>
    <col min="15608" max="15608" width="18.73046875" style="1" customWidth="1"/>
    <col min="15609" max="15609" width="1.265625" style="1" customWidth="1"/>
    <col min="15610" max="15610" width="13.1328125" style="1" customWidth="1"/>
    <col min="15611" max="15611" width="0.73046875" style="1" customWidth="1"/>
    <col min="15612" max="15612" width="12.73046875" style="1" customWidth="1"/>
    <col min="15613" max="15613" width="0.73046875" style="1" customWidth="1"/>
    <col min="15614" max="15614" width="12.73046875" style="1" customWidth="1"/>
    <col min="15615" max="15615" width="0.73046875" style="1" customWidth="1"/>
    <col min="15616" max="15616" width="12.73046875" style="1" customWidth="1"/>
    <col min="15617" max="15617" width="0.86328125" style="1" customWidth="1"/>
    <col min="15618" max="15618" width="12.73046875" style="1" customWidth="1"/>
    <col min="15619" max="15619" width="1.265625" style="1" customWidth="1"/>
    <col min="15620" max="15620" width="14" style="1" customWidth="1"/>
    <col min="15621" max="15621" width="1.265625" style="1" customWidth="1"/>
    <col min="15622" max="15622" width="14.59765625" style="1" customWidth="1"/>
    <col min="15623" max="15623" width="1.265625" style="1" customWidth="1"/>
    <col min="15624" max="15624" width="12.73046875" style="1" customWidth="1"/>
    <col min="15625" max="15625" width="1" style="1" customWidth="1"/>
    <col min="15626" max="15626" width="13.86328125" style="1" customWidth="1"/>
    <col min="15627" max="15627" width="0.86328125" style="1" customWidth="1"/>
    <col min="15628" max="15628" width="13.73046875" style="1" customWidth="1"/>
    <col min="15629" max="15629" width="1.59765625" style="1" customWidth="1"/>
    <col min="15630" max="15630" width="12.73046875" style="1" customWidth="1"/>
    <col min="15631" max="15631" width="1.3984375" style="1" customWidth="1"/>
    <col min="15632" max="15632" width="12.73046875" style="1" customWidth="1"/>
    <col min="15633" max="15860" width="9.1328125" style="1"/>
    <col min="15861" max="15861" width="0.86328125" style="1" customWidth="1"/>
    <col min="15862" max="15862" width="6.59765625" style="1" customWidth="1"/>
    <col min="15863" max="15863" width="11.73046875" style="1" customWidth="1"/>
    <col min="15864" max="15864" width="18.73046875" style="1" customWidth="1"/>
    <col min="15865" max="15865" width="1.265625" style="1" customWidth="1"/>
    <col min="15866" max="15866" width="13.1328125" style="1" customWidth="1"/>
    <col min="15867" max="15867" width="0.73046875" style="1" customWidth="1"/>
    <col min="15868" max="15868" width="12.73046875" style="1" customWidth="1"/>
    <col min="15869" max="15869" width="0.73046875" style="1" customWidth="1"/>
    <col min="15870" max="15870" width="12.73046875" style="1" customWidth="1"/>
    <col min="15871" max="15871" width="0.73046875" style="1" customWidth="1"/>
    <col min="15872" max="15872" width="12.73046875" style="1" customWidth="1"/>
    <col min="15873" max="15873" width="0.86328125" style="1" customWidth="1"/>
    <col min="15874" max="15874" width="12.73046875" style="1" customWidth="1"/>
    <col min="15875" max="15875" width="1.265625" style="1" customWidth="1"/>
    <col min="15876" max="15876" width="14" style="1" customWidth="1"/>
    <col min="15877" max="15877" width="1.265625" style="1" customWidth="1"/>
    <col min="15878" max="15878" width="14.59765625" style="1" customWidth="1"/>
    <col min="15879" max="15879" width="1.265625" style="1" customWidth="1"/>
    <col min="15880" max="15880" width="12.73046875" style="1" customWidth="1"/>
    <col min="15881" max="15881" width="1" style="1" customWidth="1"/>
    <col min="15882" max="15882" width="13.86328125" style="1" customWidth="1"/>
    <col min="15883" max="15883" width="0.86328125" style="1" customWidth="1"/>
    <col min="15884" max="15884" width="13.73046875" style="1" customWidth="1"/>
    <col min="15885" max="15885" width="1.59765625" style="1" customWidth="1"/>
    <col min="15886" max="15886" width="12.73046875" style="1" customWidth="1"/>
    <col min="15887" max="15887" width="1.3984375" style="1" customWidth="1"/>
    <col min="15888" max="15888" width="12.73046875" style="1" customWidth="1"/>
    <col min="15889" max="16116" width="9.1328125" style="1"/>
    <col min="16117" max="16117" width="0.86328125" style="1" customWidth="1"/>
    <col min="16118" max="16118" width="6.59765625" style="1" customWidth="1"/>
    <col min="16119" max="16119" width="11.73046875" style="1" customWidth="1"/>
    <col min="16120" max="16120" width="18.73046875" style="1" customWidth="1"/>
    <col min="16121" max="16121" width="1.265625" style="1" customWidth="1"/>
    <col min="16122" max="16122" width="13.1328125" style="1" customWidth="1"/>
    <col min="16123" max="16123" width="0.73046875" style="1" customWidth="1"/>
    <col min="16124" max="16124" width="12.73046875" style="1" customWidth="1"/>
    <col min="16125" max="16125" width="0.73046875" style="1" customWidth="1"/>
    <col min="16126" max="16126" width="12.73046875" style="1" customWidth="1"/>
    <col min="16127" max="16127" width="0.73046875" style="1" customWidth="1"/>
    <col min="16128" max="16128" width="12.73046875" style="1" customWidth="1"/>
    <col min="16129" max="16129" width="0.86328125" style="1" customWidth="1"/>
    <col min="16130" max="16130" width="12.73046875" style="1" customWidth="1"/>
    <col min="16131" max="16131" width="1.265625" style="1" customWidth="1"/>
    <col min="16132" max="16132" width="14" style="1" customWidth="1"/>
    <col min="16133" max="16133" width="1.265625" style="1" customWidth="1"/>
    <col min="16134" max="16134" width="14.59765625" style="1" customWidth="1"/>
    <col min="16135" max="16135" width="1.265625" style="1" customWidth="1"/>
    <col min="16136" max="16136" width="12.73046875" style="1" customWidth="1"/>
    <col min="16137" max="16137" width="1" style="1" customWidth="1"/>
    <col min="16138" max="16138" width="13.86328125" style="1" customWidth="1"/>
    <col min="16139" max="16139" width="0.86328125" style="1" customWidth="1"/>
    <col min="16140" max="16140" width="13.73046875" style="1" customWidth="1"/>
    <col min="16141" max="16141" width="1.59765625" style="1" customWidth="1"/>
    <col min="16142" max="16142" width="12.73046875" style="1" customWidth="1"/>
    <col min="16143" max="16143" width="1.3984375" style="1" customWidth="1"/>
    <col min="16144" max="16144" width="12.73046875" style="1" customWidth="1"/>
    <col min="16145" max="16384" width="9.1328125" style="1"/>
  </cols>
  <sheetData>
    <row r="1" spans="2:20" ht="5.25" customHeight="1" x14ac:dyDescent="0.4"/>
    <row r="2" spans="2:20" ht="23.25" x14ac:dyDescent="0.7">
      <c r="D2" s="88"/>
      <c r="L2" s="113" t="s">
        <v>161</v>
      </c>
    </row>
    <row r="3" spans="2:20" ht="23.25" x14ac:dyDescent="0.7">
      <c r="C3" s="88" t="s">
        <v>169</v>
      </c>
      <c r="E3" s="34"/>
      <c r="J3" s="27"/>
      <c r="L3" s="4" t="s">
        <v>0</v>
      </c>
    </row>
    <row r="4" spans="2:20" ht="15.75" x14ac:dyDescent="0.5">
      <c r="E4" s="34"/>
      <c r="J4" s="27"/>
    </row>
    <row r="5" spans="2:20" x14ac:dyDescent="0.4">
      <c r="D5" s="115" t="s">
        <v>131</v>
      </c>
      <c r="F5" s="107" t="s">
        <v>130</v>
      </c>
      <c r="M5" s="4" t="s">
        <v>0</v>
      </c>
    </row>
    <row r="6" spans="2:20" x14ac:dyDescent="0.4">
      <c r="F6" s="28"/>
      <c r="G6" s="93">
        <v>44013</v>
      </c>
      <c r="H6" s="28">
        <f t="shared" ref="H6:R6" si="0">+G6+31</f>
        <v>44044</v>
      </c>
      <c r="I6" s="28">
        <f t="shared" si="0"/>
        <v>44075</v>
      </c>
      <c r="J6" s="28">
        <f t="shared" si="0"/>
        <v>44106</v>
      </c>
      <c r="K6" s="28">
        <f t="shared" si="0"/>
        <v>44137</v>
      </c>
      <c r="L6" s="28">
        <f t="shared" si="0"/>
        <v>44168</v>
      </c>
      <c r="M6" s="28">
        <f t="shared" si="0"/>
        <v>44199</v>
      </c>
      <c r="N6" s="28">
        <f t="shared" si="0"/>
        <v>44230</v>
      </c>
      <c r="O6" s="28">
        <f t="shared" si="0"/>
        <v>44261</v>
      </c>
      <c r="P6" s="28">
        <f t="shared" si="0"/>
        <v>44292</v>
      </c>
      <c r="Q6" s="28">
        <f t="shared" si="0"/>
        <v>44323</v>
      </c>
      <c r="R6" s="28">
        <f t="shared" si="0"/>
        <v>44354</v>
      </c>
      <c r="S6" s="28"/>
      <c r="T6" s="67" t="s">
        <v>39</v>
      </c>
    </row>
    <row r="7" spans="2:20" x14ac:dyDescent="0.4">
      <c r="C7" s="35" t="s">
        <v>1</v>
      </c>
      <c r="D7" s="36"/>
      <c r="E7" s="37"/>
      <c r="H7" s="2"/>
      <c r="I7" s="2"/>
      <c r="J7" s="2"/>
      <c r="K7" s="2"/>
      <c r="L7" s="38"/>
      <c r="M7" s="38"/>
      <c r="N7" s="38"/>
      <c r="O7" s="38"/>
      <c r="P7" s="39"/>
      <c r="Q7" s="38"/>
      <c r="R7" s="38"/>
      <c r="S7" s="38"/>
    </row>
    <row r="8" spans="2:20" ht="12.6" customHeight="1" x14ac:dyDescent="0.4">
      <c r="C8" s="40" t="s">
        <v>2</v>
      </c>
      <c r="D8" s="41" t="s">
        <v>3</v>
      </c>
      <c r="E8" s="21"/>
      <c r="F8" s="3"/>
      <c r="G8" s="3"/>
      <c r="H8" s="39"/>
      <c r="I8" s="39"/>
      <c r="J8" s="39"/>
      <c r="K8" s="39"/>
      <c r="L8" s="39"/>
      <c r="M8" s="39"/>
      <c r="N8" s="39"/>
      <c r="O8" s="39"/>
      <c r="P8" s="39"/>
      <c r="Q8" s="39"/>
      <c r="R8" s="39"/>
      <c r="S8" s="39"/>
    </row>
    <row r="9" spans="2:20" s="42" customFormat="1" ht="12.6" customHeight="1" x14ac:dyDescent="0.4">
      <c r="B9" s="97"/>
      <c r="C9" s="43"/>
      <c r="D9" s="21"/>
      <c r="E9" s="21"/>
      <c r="F9" s="16"/>
      <c r="G9" s="16"/>
      <c r="H9" s="44"/>
      <c r="I9" s="44"/>
      <c r="J9" s="44"/>
      <c r="K9" s="44"/>
      <c r="L9" s="44"/>
      <c r="M9" s="44"/>
      <c r="N9" s="44"/>
      <c r="O9" s="44"/>
      <c r="P9" s="44"/>
      <c r="Q9" s="44"/>
      <c r="R9" s="44"/>
      <c r="S9" s="44"/>
      <c r="T9" s="65"/>
    </row>
    <row r="10" spans="2:20" x14ac:dyDescent="0.4">
      <c r="B10" s="98" t="s">
        <v>70</v>
      </c>
      <c r="C10" s="50" t="s">
        <v>6</v>
      </c>
      <c r="D10" s="71" t="s">
        <v>32</v>
      </c>
      <c r="E10" s="21"/>
      <c r="F10" s="45"/>
      <c r="G10" s="45"/>
      <c r="H10" s="39"/>
      <c r="I10" s="39"/>
      <c r="J10" s="39"/>
      <c r="K10" s="39"/>
      <c r="L10" s="39"/>
      <c r="M10" s="39"/>
      <c r="N10" s="39"/>
      <c r="O10" s="39"/>
      <c r="P10" s="39"/>
      <c r="Q10" s="39"/>
      <c r="R10" s="39"/>
      <c r="S10" s="39"/>
      <c r="T10" s="45">
        <f t="shared" ref="T10:T22" si="1">SUM(G10:S10)</f>
        <v>0</v>
      </c>
    </row>
    <row r="11" spans="2:20" ht="12.6" customHeight="1" x14ac:dyDescent="0.4">
      <c r="B11" s="99" t="s">
        <v>71</v>
      </c>
      <c r="C11" s="47"/>
      <c r="D11" s="72" t="s">
        <v>30</v>
      </c>
      <c r="E11" s="21"/>
      <c r="F11" s="45"/>
      <c r="G11" s="45"/>
      <c r="H11" s="44"/>
      <c r="I11" s="44"/>
      <c r="J11" s="44"/>
      <c r="K11" s="39"/>
      <c r="L11" s="39"/>
      <c r="M11" s="39"/>
      <c r="N11" s="39"/>
      <c r="O11" s="39"/>
      <c r="P11" s="39"/>
      <c r="Q11" s="39"/>
      <c r="R11" s="39"/>
      <c r="S11" s="39"/>
      <c r="T11" s="45">
        <f t="shared" si="1"/>
        <v>0</v>
      </c>
    </row>
    <row r="12" spans="2:20" ht="12.6" customHeight="1" x14ac:dyDescent="0.4">
      <c r="B12" s="99"/>
      <c r="C12" s="9"/>
      <c r="D12" s="72" t="s">
        <v>38</v>
      </c>
      <c r="E12" s="21"/>
      <c r="F12" s="45"/>
      <c r="G12" s="45"/>
      <c r="H12" s="44"/>
      <c r="I12" s="44"/>
      <c r="J12" s="44"/>
      <c r="K12" s="39"/>
      <c r="L12" s="39"/>
      <c r="M12" s="39"/>
      <c r="N12" s="39"/>
      <c r="O12" s="39"/>
      <c r="P12" s="39"/>
      <c r="Q12" s="39"/>
      <c r="R12" s="39"/>
      <c r="S12" s="39"/>
      <c r="T12" s="45">
        <f t="shared" si="1"/>
        <v>0</v>
      </c>
    </row>
    <row r="13" spans="2:20" ht="12.6" customHeight="1" x14ac:dyDescent="0.4">
      <c r="B13" s="99"/>
      <c r="C13" s="1"/>
      <c r="D13" s="73" t="s">
        <v>42</v>
      </c>
      <c r="E13" s="21"/>
      <c r="F13" s="30"/>
      <c r="G13" s="30"/>
      <c r="H13" s="44"/>
      <c r="I13" s="44"/>
      <c r="J13" s="44"/>
      <c r="K13" s="39"/>
      <c r="L13" s="39"/>
      <c r="M13" s="39"/>
      <c r="N13" s="39"/>
      <c r="O13" s="39"/>
      <c r="P13" s="39"/>
      <c r="Q13" s="39"/>
      <c r="R13" s="39"/>
      <c r="S13" s="39"/>
      <c r="T13" s="30">
        <f t="shared" si="1"/>
        <v>0</v>
      </c>
    </row>
    <row r="14" spans="2:20" ht="12.6" customHeight="1" x14ac:dyDescent="0.5">
      <c r="B14" s="99"/>
      <c r="C14" s="48"/>
      <c r="D14" s="73" t="s">
        <v>34</v>
      </c>
      <c r="E14" s="21"/>
      <c r="F14" s="30"/>
      <c r="G14" s="30"/>
      <c r="H14" s="44"/>
      <c r="I14" s="44"/>
      <c r="J14" s="44"/>
      <c r="K14" s="39"/>
      <c r="L14" s="39"/>
      <c r="M14" s="39"/>
      <c r="N14" s="39"/>
      <c r="O14" s="39"/>
      <c r="P14" s="39"/>
      <c r="Q14" s="39"/>
      <c r="R14" s="39"/>
      <c r="S14" s="39"/>
      <c r="T14" s="30">
        <f t="shared" si="1"/>
        <v>0</v>
      </c>
    </row>
    <row r="15" spans="2:20" ht="12.6" customHeight="1" x14ac:dyDescent="0.4">
      <c r="B15" s="99"/>
      <c r="D15" s="73" t="s">
        <v>33</v>
      </c>
      <c r="E15" s="21"/>
      <c r="F15" s="30"/>
      <c r="G15" s="30"/>
      <c r="H15" s="44"/>
      <c r="I15" s="44"/>
      <c r="J15" s="44"/>
      <c r="K15" s="39"/>
      <c r="L15" s="39"/>
      <c r="M15" s="39"/>
      <c r="N15" s="39"/>
      <c r="O15" s="39"/>
      <c r="P15" s="39"/>
      <c r="Q15" s="39"/>
      <c r="R15" s="39"/>
      <c r="S15" s="39"/>
      <c r="T15" s="30">
        <f t="shared" si="1"/>
        <v>0</v>
      </c>
    </row>
    <row r="16" spans="2:20" ht="12.6" customHeight="1" x14ac:dyDescent="0.4">
      <c r="C16" s="19"/>
      <c r="D16" s="74" t="s">
        <v>35</v>
      </c>
      <c r="E16" s="21"/>
      <c r="F16" s="17"/>
      <c r="G16" s="17"/>
      <c r="H16" s="44"/>
      <c r="I16" s="44"/>
      <c r="J16" s="39"/>
      <c r="K16" s="39"/>
      <c r="L16" s="39"/>
      <c r="M16" s="39"/>
      <c r="N16" s="39"/>
      <c r="O16" s="39"/>
      <c r="P16" s="39"/>
      <c r="Q16" s="39"/>
      <c r="R16" s="39"/>
      <c r="S16" s="39"/>
      <c r="T16" s="17">
        <f t="shared" si="1"/>
        <v>0</v>
      </c>
    </row>
    <row r="17" spans="2:20" ht="12.6" customHeight="1" x14ac:dyDescent="0.4">
      <c r="C17" s="19"/>
      <c r="D17" s="74" t="s">
        <v>36</v>
      </c>
      <c r="E17" s="21"/>
      <c r="F17" s="17"/>
      <c r="G17" s="17"/>
      <c r="H17" s="44"/>
      <c r="I17" s="44"/>
      <c r="J17" s="39"/>
      <c r="K17" s="39"/>
      <c r="L17" s="39"/>
      <c r="M17" s="39"/>
      <c r="N17" s="39"/>
      <c r="O17" s="39"/>
      <c r="P17" s="39"/>
      <c r="Q17" s="39"/>
      <c r="R17" s="39"/>
      <c r="S17" s="39"/>
      <c r="T17" s="17">
        <f t="shared" si="1"/>
        <v>0</v>
      </c>
    </row>
    <row r="18" spans="2:20" ht="12.6" customHeight="1" x14ac:dyDescent="0.4">
      <c r="C18" s="19"/>
      <c r="D18" s="74" t="s">
        <v>43</v>
      </c>
      <c r="E18" s="21"/>
      <c r="F18" s="17"/>
      <c r="G18" s="17"/>
      <c r="H18" s="44"/>
      <c r="I18" s="44"/>
      <c r="J18" s="39"/>
      <c r="K18" s="39"/>
      <c r="L18" s="39"/>
      <c r="M18" s="39"/>
      <c r="N18" s="39"/>
      <c r="O18" s="39"/>
      <c r="P18" s="39"/>
      <c r="Q18" s="39"/>
      <c r="R18" s="39"/>
      <c r="S18" s="39"/>
      <c r="T18" s="17">
        <f t="shared" si="1"/>
        <v>0</v>
      </c>
    </row>
    <row r="19" spans="2:20" ht="12.6" customHeight="1" x14ac:dyDescent="0.4">
      <c r="D19" s="74" t="s">
        <v>37</v>
      </c>
      <c r="E19" s="21"/>
      <c r="F19" s="17"/>
      <c r="G19" s="17"/>
      <c r="H19" s="44"/>
      <c r="I19" s="44"/>
      <c r="J19" s="39"/>
      <c r="K19" s="39"/>
      <c r="L19" s="39"/>
      <c r="M19" s="39"/>
      <c r="N19" s="39"/>
      <c r="O19" s="39"/>
      <c r="P19" s="39"/>
      <c r="Q19" s="39"/>
      <c r="R19" s="39"/>
      <c r="S19" s="39"/>
      <c r="T19" s="17">
        <f t="shared" si="1"/>
        <v>0</v>
      </c>
    </row>
    <row r="20" spans="2:20" ht="12.6" customHeight="1" x14ac:dyDescent="0.4">
      <c r="D20" s="84" t="s">
        <v>50</v>
      </c>
      <c r="E20" s="21"/>
      <c r="F20" s="31"/>
      <c r="G20" s="31"/>
      <c r="H20" s="44"/>
      <c r="I20" s="44"/>
      <c r="J20" s="39"/>
      <c r="K20" s="39"/>
      <c r="L20" s="39"/>
      <c r="M20" s="39"/>
      <c r="N20" s="39"/>
      <c r="O20" s="39"/>
      <c r="P20" s="39"/>
      <c r="Q20" s="39"/>
      <c r="R20" s="39"/>
      <c r="S20" s="39"/>
      <c r="T20" s="31">
        <f t="shared" si="1"/>
        <v>0</v>
      </c>
    </row>
    <row r="21" spans="2:20" ht="12.6" customHeight="1" x14ac:dyDescent="0.4">
      <c r="D21" s="84" t="s">
        <v>25</v>
      </c>
      <c r="E21" s="21"/>
      <c r="F21" s="31"/>
      <c r="G21" s="31"/>
      <c r="H21" s="44"/>
      <c r="I21" s="44"/>
      <c r="J21" s="39"/>
      <c r="K21" s="39"/>
      <c r="L21" s="39"/>
      <c r="M21" s="39"/>
      <c r="N21" s="39"/>
      <c r="O21" s="39"/>
      <c r="P21" s="39"/>
      <c r="Q21" s="39"/>
      <c r="R21" s="39"/>
      <c r="S21" s="39"/>
      <c r="T21" s="31">
        <f t="shared" si="1"/>
        <v>0</v>
      </c>
    </row>
    <row r="22" spans="2:20" ht="12.6" customHeight="1" x14ac:dyDescent="0.4">
      <c r="D22" s="84" t="s">
        <v>51</v>
      </c>
      <c r="E22" s="21"/>
      <c r="F22" s="31"/>
      <c r="G22" s="31"/>
      <c r="H22" s="44"/>
      <c r="I22" s="44"/>
      <c r="J22" s="39"/>
      <c r="K22" s="39"/>
      <c r="L22" s="39"/>
      <c r="M22" s="39"/>
      <c r="N22" s="39"/>
      <c r="O22" s="39"/>
      <c r="P22" s="39"/>
      <c r="Q22" s="39"/>
      <c r="R22" s="39"/>
      <c r="S22" s="39"/>
      <c r="T22" s="31">
        <f t="shared" si="1"/>
        <v>0</v>
      </c>
    </row>
    <row r="23" spans="2:20" s="42" customFormat="1" ht="12.6" customHeight="1" x14ac:dyDescent="0.4">
      <c r="B23" s="97"/>
      <c r="C23" s="49"/>
      <c r="D23" s="71"/>
      <c r="E23" s="21"/>
      <c r="F23" s="16"/>
      <c r="G23" s="16"/>
      <c r="H23" s="44"/>
      <c r="I23" s="44"/>
      <c r="J23" s="44"/>
      <c r="K23" s="44"/>
      <c r="L23" s="44"/>
      <c r="M23" s="44"/>
      <c r="N23" s="44"/>
      <c r="O23" s="44"/>
      <c r="P23" s="44"/>
      <c r="Q23" s="44"/>
      <c r="R23" s="44"/>
      <c r="S23" s="44"/>
      <c r="T23" s="70">
        <f>SUBTOTAL(9,T10:T22)</f>
        <v>0</v>
      </c>
    </row>
    <row r="24" spans="2:20" s="42" customFormat="1" ht="12.6" customHeight="1" x14ac:dyDescent="0.4">
      <c r="B24" s="97"/>
      <c r="C24" s="49"/>
      <c r="D24" s="21"/>
      <c r="E24" s="21"/>
      <c r="F24" s="16"/>
      <c r="G24" s="16"/>
      <c r="H24" s="44"/>
      <c r="I24" s="44"/>
      <c r="J24" s="44"/>
      <c r="K24" s="44"/>
      <c r="L24" s="44"/>
      <c r="M24" s="44"/>
      <c r="N24" s="44"/>
      <c r="O24" s="44"/>
      <c r="P24" s="44"/>
      <c r="Q24" s="44"/>
      <c r="R24" s="44"/>
      <c r="S24" s="44"/>
      <c r="T24" s="114"/>
    </row>
    <row r="25" spans="2:20" ht="12.6" customHeight="1" x14ac:dyDescent="0.4">
      <c r="B25" s="98" t="s">
        <v>70</v>
      </c>
      <c r="C25" s="50" t="s">
        <v>7</v>
      </c>
      <c r="D25" s="71" t="s">
        <v>32</v>
      </c>
      <c r="E25" s="21"/>
      <c r="F25" s="45"/>
      <c r="G25" s="45"/>
      <c r="H25" s="45"/>
      <c r="I25" s="44"/>
      <c r="J25" s="39"/>
      <c r="K25" s="39"/>
      <c r="L25" s="39"/>
      <c r="M25" s="39"/>
      <c r="N25" s="39"/>
      <c r="O25" s="39"/>
      <c r="P25" s="39"/>
      <c r="Q25" s="39"/>
      <c r="R25" s="39"/>
      <c r="S25" s="39"/>
      <c r="T25" s="45">
        <f t="shared" ref="T25:T34" si="2">SUM(G25:S25)</f>
        <v>0</v>
      </c>
    </row>
    <row r="26" spans="2:20" ht="12.6" customHeight="1" x14ac:dyDescent="0.4">
      <c r="B26" s="99" t="s">
        <v>71</v>
      </c>
      <c r="C26" s="47"/>
      <c r="D26" s="72" t="s">
        <v>30</v>
      </c>
      <c r="E26" s="21"/>
      <c r="F26" s="45"/>
      <c r="G26" s="45"/>
      <c r="H26" s="45"/>
      <c r="I26" s="44"/>
      <c r="J26" s="44"/>
      <c r="K26" s="39"/>
      <c r="L26" s="39"/>
      <c r="M26" s="39"/>
      <c r="N26" s="39"/>
      <c r="O26" s="39"/>
      <c r="P26" s="39"/>
      <c r="Q26" s="39"/>
      <c r="R26" s="39"/>
      <c r="S26" s="39"/>
      <c r="T26" s="45">
        <f t="shared" si="2"/>
        <v>0</v>
      </c>
    </row>
    <row r="27" spans="2:20" ht="12.6" customHeight="1" x14ac:dyDescent="0.4">
      <c r="B27" s="99"/>
      <c r="C27" s="9"/>
      <c r="D27" s="72" t="s">
        <v>38</v>
      </c>
      <c r="E27" s="21"/>
      <c r="F27" s="45"/>
      <c r="G27" s="45"/>
      <c r="H27" s="45"/>
      <c r="I27" s="44"/>
      <c r="J27" s="44"/>
      <c r="K27" s="39"/>
      <c r="L27" s="39"/>
      <c r="M27" s="39"/>
      <c r="N27" s="39"/>
      <c r="O27" s="39"/>
      <c r="P27" s="39"/>
      <c r="Q27" s="39"/>
      <c r="R27" s="39"/>
      <c r="S27" s="39"/>
      <c r="T27" s="45">
        <f t="shared" si="2"/>
        <v>0</v>
      </c>
    </row>
    <row r="28" spans="2:20" ht="12.6" customHeight="1" x14ac:dyDescent="0.4">
      <c r="B28" s="99"/>
      <c r="C28" s="9"/>
      <c r="D28" s="73" t="s">
        <v>42</v>
      </c>
      <c r="E28" s="21"/>
      <c r="F28" s="30"/>
      <c r="G28" s="30"/>
      <c r="H28" s="30"/>
      <c r="I28" s="44"/>
      <c r="J28" s="44"/>
      <c r="K28" s="39"/>
      <c r="L28" s="39"/>
      <c r="M28" s="39"/>
      <c r="N28" s="39"/>
      <c r="O28" s="39"/>
      <c r="P28" s="39"/>
      <c r="Q28" s="39"/>
      <c r="R28" s="39"/>
      <c r="S28" s="39"/>
      <c r="T28" s="30">
        <f t="shared" si="2"/>
        <v>0</v>
      </c>
    </row>
    <row r="29" spans="2:20" ht="12.6" customHeight="1" x14ac:dyDescent="0.4">
      <c r="B29" s="99"/>
      <c r="C29" s="9"/>
      <c r="D29" s="73" t="s">
        <v>34</v>
      </c>
      <c r="E29" s="21"/>
      <c r="F29" s="30"/>
      <c r="G29" s="30"/>
      <c r="H29" s="30"/>
      <c r="I29" s="44"/>
      <c r="J29" s="44"/>
      <c r="K29" s="39"/>
      <c r="L29" s="39"/>
      <c r="M29" s="39"/>
      <c r="N29" s="39"/>
      <c r="O29" s="39"/>
      <c r="P29" s="39"/>
      <c r="Q29" s="39"/>
      <c r="R29" s="39"/>
      <c r="S29" s="39"/>
      <c r="T29" s="30">
        <f t="shared" si="2"/>
        <v>0</v>
      </c>
    </row>
    <row r="30" spans="2:20" ht="12.6" customHeight="1" x14ac:dyDescent="0.4">
      <c r="B30" s="99"/>
      <c r="C30" s="9"/>
      <c r="D30" s="73" t="s">
        <v>33</v>
      </c>
      <c r="E30" s="21"/>
      <c r="F30" s="30"/>
      <c r="G30" s="30"/>
      <c r="H30" s="30"/>
      <c r="I30" s="44"/>
      <c r="J30" s="44"/>
      <c r="K30" s="39"/>
      <c r="L30" s="39"/>
      <c r="M30" s="39"/>
      <c r="N30" s="39"/>
      <c r="O30" s="39"/>
      <c r="P30" s="39"/>
      <c r="Q30" s="39"/>
      <c r="R30" s="39"/>
      <c r="S30" s="39"/>
      <c r="T30" s="30">
        <f t="shared" si="2"/>
        <v>0</v>
      </c>
    </row>
    <row r="31" spans="2:20" ht="12.6" customHeight="1" x14ac:dyDescent="0.4">
      <c r="B31" s="99"/>
      <c r="D31" s="74" t="s">
        <v>35</v>
      </c>
      <c r="E31" s="21"/>
      <c r="F31" s="17"/>
      <c r="G31" s="17"/>
      <c r="H31" s="63"/>
      <c r="I31" s="44"/>
      <c r="J31" s="44"/>
      <c r="K31" s="39"/>
      <c r="L31" s="39"/>
      <c r="M31" s="39"/>
      <c r="N31" s="39"/>
      <c r="O31" s="39"/>
      <c r="P31" s="39"/>
      <c r="Q31" s="39"/>
      <c r="R31" s="39"/>
      <c r="S31" s="39"/>
      <c r="T31" s="17">
        <f t="shared" si="2"/>
        <v>0</v>
      </c>
    </row>
    <row r="32" spans="2:20" ht="12.6" customHeight="1" x14ac:dyDescent="0.4">
      <c r="B32" s="99"/>
      <c r="C32" s="9"/>
      <c r="D32" s="74" t="s">
        <v>36</v>
      </c>
      <c r="E32" s="21"/>
      <c r="F32" s="17"/>
      <c r="G32" s="17"/>
      <c r="H32" s="63"/>
      <c r="I32" s="44"/>
      <c r="J32" s="44"/>
      <c r="K32" s="39"/>
      <c r="L32" s="39"/>
      <c r="M32" s="39"/>
      <c r="N32" s="39"/>
      <c r="O32" s="39"/>
      <c r="P32" s="39"/>
      <c r="Q32" s="39"/>
      <c r="R32" s="39"/>
      <c r="S32" s="39"/>
      <c r="T32" s="17">
        <f t="shared" si="2"/>
        <v>0</v>
      </c>
    </row>
    <row r="33" spans="2:20" ht="12.6" customHeight="1" x14ac:dyDescent="0.4">
      <c r="B33" s="99"/>
      <c r="C33" s="9"/>
      <c r="D33" s="74" t="s">
        <v>43</v>
      </c>
      <c r="E33" s="21"/>
      <c r="F33" s="17"/>
      <c r="G33" s="17"/>
      <c r="H33" s="63"/>
      <c r="I33" s="44"/>
      <c r="J33" s="44"/>
      <c r="K33" s="39"/>
      <c r="L33" s="39"/>
      <c r="M33" s="39"/>
      <c r="N33" s="39"/>
      <c r="O33" s="39"/>
      <c r="P33" s="39"/>
      <c r="Q33" s="39"/>
      <c r="R33" s="39"/>
      <c r="S33" s="39"/>
      <c r="T33" s="17">
        <f t="shared" si="2"/>
        <v>0</v>
      </c>
    </row>
    <row r="34" spans="2:20" ht="12.6" customHeight="1" x14ac:dyDescent="0.4">
      <c r="B34" s="99"/>
      <c r="C34" s="9"/>
      <c r="D34" s="74" t="s">
        <v>37</v>
      </c>
      <c r="E34" s="21"/>
      <c r="F34" s="17"/>
      <c r="G34" s="17"/>
      <c r="H34" s="63"/>
      <c r="I34" s="44"/>
      <c r="J34" s="44"/>
      <c r="K34" s="39"/>
      <c r="L34" s="39"/>
      <c r="M34" s="39"/>
      <c r="N34" s="39"/>
      <c r="O34" s="39"/>
      <c r="P34" s="39"/>
      <c r="Q34" s="39"/>
      <c r="R34" s="39"/>
      <c r="S34" s="39"/>
      <c r="T34" s="17">
        <f t="shared" si="2"/>
        <v>0</v>
      </c>
    </row>
    <row r="35" spans="2:20" ht="12.6" customHeight="1" x14ac:dyDescent="0.4">
      <c r="D35" s="84" t="s">
        <v>50</v>
      </c>
      <c r="E35" s="21"/>
      <c r="F35" s="31"/>
      <c r="G35" s="31"/>
      <c r="H35" s="32"/>
      <c r="I35" s="44"/>
      <c r="J35" s="39"/>
      <c r="K35" s="39"/>
      <c r="L35" s="39"/>
      <c r="M35" s="39"/>
      <c r="N35" s="39"/>
      <c r="O35" s="39"/>
      <c r="P35" s="39"/>
      <c r="Q35" s="39"/>
      <c r="R35" s="39"/>
      <c r="S35" s="39"/>
      <c r="T35" s="31">
        <f t="shared" ref="T35:T37" si="3">SUM(G35:S35)</f>
        <v>0</v>
      </c>
    </row>
    <row r="36" spans="2:20" ht="12.6" customHeight="1" x14ac:dyDescent="0.4">
      <c r="D36" s="84" t="s">
        <v>25</v>
      </c>
      <c r="E36" s="21"/>
      <c r="F36" s="31"/>
      <c r="G36" s="31"/>
      <c r="H36" s="32"/>
      <c r="I36" s="44"/>
      <c r="J36" s="39"/>
      <c r="K36" s="39"/>
      <c r="L36" s="39"/>
      <c r="M36" s="39"/>
      <c r="N36" s="39"/>
      <c r="O36" s="39"/>
      <c r="P36" s="39"/>
      <c r="Q36" s="39"/>
      <c r="R36" s="39"/>
      <c r="S36" s="39"/>
      <c r="T36" s="31">
        <f t="shared" si="3"/>
        <v>0</v>
      </c>
    </row>
    <row r="37" spans="2:20" ht="12.6" customHeight="1" x14ac:dyDescent="0.4">
      <c r="D37" s="84" t="s">
        <v>51</v>
      </c>
      <c r="E37" s="21"/>
      <c r="F37" s="31"/>
      <c r="G37" s="31"/>
      <c r="H37" s="32"/>
      <c r="I37" s="44"/>
      <c r="J37" s="39"/>
      <c r="K37" s="39"/>
      <c r="L37" s="39"/>
      <c r="M37" s="39"/>
      <c r="N37" s="39"/>
      <c r="O37" s="39"/>
      <c r="P37" s="39"/>
      <c r="Q37" s="39"/>
      <c r="R37" s="39"/>
      <c r="S37" s="39"/>
      <c r="T37" s="31">
        <f t="shared" si="3"/>
        <v>0</v>
      </c>
    </row>
    <row r="38" spans="2:20" s="42" customFormat="1" ht="12.6" customHeight="1" x14ac:dyDescent="0.4">
      <c r="B38" s="99"/>
      <c r="C38" s="7"/>
      <c r="D38" s="71" t="s">
        <v>40</v>
      </c>
      <c r="E38" s="21"/>
      <c r="F38" s="16"/>
      <c r="G38" s="16"/>
      <c r="H38" s="44"/>
      <c r="I38" s="44"/>
      <c r="J38" s="44"/>
      <c r="K38" s="44"/>
      <c r="L38" s="44"/>
      <c r="M38" s="44"/>
      <c r="N38" s="44"/>
      <c r="O38" s="44"/>
      <c r="P38" s="44"/>
      <c r="Q38" s="44"/>
      <c r="R38" s="44"/>
      <c r="S38" s="44"/>
      <c r="T38" s="70">
        <f>SUBTOTAL(9,T25:T37)</f>
        <v>0</v>
      </c>
    </row>
    <row r="39" spans="2:20" s="42" customFormat="1" ht="12.6" customHeight="1" x14ac:dyDescent="0.4">
      <c r="B39" s="99"/>
      <c r="C39" s="7"/>
      <c r="D39" s="21"/>
      <c r="E39" s="21"/>
      <c r="F39" s="16"/>
      <c r="G39" s="16"/>
      <c r="H39" s="44"/>
      <c r="I39" s="44"/>
      <c r="J39" s="44"/>
      <c r="K39" s="44"/>
      <c r="L39" s="44"/>
      <c r="M39" s="44"/>
      <c r="N39" s="44"/>
      <c r="O39" s="44"/>
      <c r="P39" s="44"/>
      <c r="Q39" s="44"/>
      <c r="R39" s="44"/>
      <c r="S39" s="44"/>
      <c r="T39" s="114"/>
    </row>
    <row r="40" spans="2:20" ht="12.6" customHeight="1" x14ac:dyDescent="0.4">
      <c r="B40" s="98" t="s">
        <v>70</v>
      </c>
      <c r="C40" s="52" t="s">
        <v>8</v>
      </c>
      <c r="D40" s="71" t="s">
        <v>32</v>
      </c>
      <c r="E40" s="21"/>
      <c r="F40" s="45"/>
      <c r="G40" s="45"/>
      <c r="H40" s="45"/>
      <c r="I40" s="45"/>
      <c r="J40" s="44"/>
      <c r="K40" s="39"/>
      <c r="L40" s="39"/>
      <c r="M40" s="39"/>
      <c r="N40" s="39"/>
      <c r="O40" s="39"/>
      <c r="P40" s="39"/>
      <c r="Q40" s="39"/>
      <c r="R40" s="39"/>
      <c r="S40" s="39"/>
      <c r="T40" s="45">
        <f t="shared" ref="T40:T49" si="4">SUM(G40:S40)</f>
        <v>0</v>
      </c>
    </row>
    <row r="41" spans="2:20" ht="12.6" customHeight="1" x14ac:dyDescent="0.4">
      <c r="B41" s="99" t="s">
        <v>71</v>
      </c>
      <c r="C41" s="53"/>
      <c r="D41" s="72" t="s">
        <v>30</v>
      </c>
      <c r="E41" s="21"/>
      <c r="F41" s="45"/>
      <c r="G41" s="45"/>
      <c r="H41" s="45"/>
      <c r="I41" s="45"/>
      <c r="J41" s="44"/>
      <c r="K41" s="39"/>
      <c r="L41" s="39"/>
      <c r="M41" s="39"/>
      <c r="N41" s="39"/>
      <c r="O41" s="39"/>
      <c r="P41" s="39"/>
      <c r="Q41" s="39"/>
      <c r="R41" s="39"/>
      <c r="S41" s="39"/>
      <c r="T41" s="45">
        <f t="shared" si="4"/>
        <v>0</v>
      </c>
    </row>
    <row r="42" spans="2:20" ht="12.6" customHeight="1" x14ac:dyDescent="0.4">
      <c r="B42" s="99"/>
      <c r="C42" s="5"/>
      <c r="D42" s="72" t="s">
        <v>38</v>
      </c>
      <c r="E42" s="21"/>
      <c r="F42" s="45"/>
      <c r="G42" s="45"/>
      <c r="H42" s="45"/>
      <c r="I42" s="45"/>
      <c r="J42" s="44"/>
      <c r="K42" s="39"/>
      <c r="L42" s="39"/>
      <c r="M42" s="39"/>
      <c r="N42" s="39"/>
      <c r="O42" s="39"/>
      <c r="P42" s="39"/>
      <c r="Q42" s="39"/>
      <c r="R42" s="39"/>
      <c r="S42" s="39"/>
      <c r="T42" s="45">
        <f t="shared" si="4"/>
        <v>0</v>
      </c>
    </row>
    <row r="43" spans="2:20" ht="12.6" customHeight="1" x14ac:dyDescent="0.4">
      <c r="B43" s="99"/>
      <c r="C43" s="10"/>
      <c r="D43" s="73" t="s">
        <v>42</v>
      </c>
      <c r="E43" s="21"/>
      <c r="F43" s="30"/>
      <c r="G43" s="30"/>
      <c r="H43" s="30"/>
      <c r="I43" s="30"/>
      <c r="J43" s="44"/>
      <c r="K43" s="39"/>
      <c r="L43" s="39"/>
      <c r="M43" s="39"/>
      <c r="N43" s="39"/>
      <c r="O43" s="39"/>
      <c r="P43" s="39"/>
      <c r="Q43" s="39"/>
      <c r="R43" s="39"/>
      <c r="S43" s="39"/>
      <c r="T43" s="30">
        <f t="shared" si="4"/>
        <v>0</v>
      </c>
    </row>
    <row r="44" spans="2:20" ht="12.6" customHeight="1" x14ac:dyDescent="0.4">
      <c r="B44" s="99"/>
      <c r="C44" s="10"/>
      <c r="D44" s="73" t="s">
        <v>34</v>
      </c>
      <c r="E44" s="21"/>
      <c r="F44" s="30"/>
      <c r="G44" s="30"/>
      <c r="H44" s="30"/>
      <c r="I44" s="30"/>
      <c r="J44" s="44"/>
      <c r="K44" s="39"/>
      <c r="L44" s="39"/>
      <c r="M44" s="39"/>
      <c r="N44" s="39"/>
      <c r="O44" s="39"/>
      <c r="P44" s="39"/>
      <c r="Q44" s="39"/>
      <c r="R44" s="39"/>
      <c r="S44" s="39"/>
      <c r="T44" s="30">
        <f t="shared" si="4"/>
        <v>0</v>
      </c>
    </row>
    <row r="45" spans="2:20" ht="12.6" customHeight="1" x14ac:dyDescent="0.4">
      <c r="B45" s="99"/>
      <c r="C45" s="10"/>
      <c r="D45" s="73" t="s">
        <v>33</v>
      </c>
      <c r="E45" s="21"/>
      <c r="F45" s="30"/>
      <c r="G45" s="30"/>
      <c r="H45" s="30"/>
      <c r="I45" s="30"/>
      <c r="J45" s="44"/>
      <c r="K45" s="39"/>
      <c r="L45" s="39"/>
      <c r="M45" s="39"/>
      <c r="N45" s="39"/>
      <c r="O45" s="39"/>
      <c r="P45" s="39"/>
      <c r="Q45" s="39"/>
      <c r="R45" s="39"/>
      <c r="S45" s="39"/>
      <c r="T45" s="30">
        <f t="shared" si="4"/>
        <v>0</v>
      </c>
    </row>
    <row r="46" spans="2:20" ht="12.6" customHeight="1" x14ac:dyDescent="0.4">
      <c r="B46" s="99"/>
      <c r="C46" s="10"/>
      <c r="D46" s="74" t="s">
        <v>35</v>
      </c>
      <c r="E46" s="21"/>
      <c r="F46" s="17"/>
      <c r="G46" s="17"/>
      <c r="H46" s="17"/>
      <c r="I46" s="17"/>
      <c r="J46" s="44"/>
      <c r="K46" s="39"/>
      <c r="L46" s="39"/>
      <c r="M46" s="39"/>
      <c r="N46" s="39"/>
      <c r="O46" s="39"/>
      <c r="P46" s="39"/>
      <c r="Q46" s="39"/>
      <c r="R46" s="39"/>
      <c r="S46" s="39"/>
      <c r="T46" s="17">
        <f t="shared" si="4"/>
        <v>0</v>
      </c>
    </row>
    <row r="47" spans="2:20" ht="12.6" customHeight="1" x14ac:dyDescent="0.4">
      <c r="B47" s="100"/>
      <c r="C47" s="51"/>
      <c r="D47" s="74" t="s">
        <v>36</v>
      </c>
      <c r="E47" s="21"/>
      <c r="F47" s="17"/>
      <c r="G47" s="17"/>
      <c r="H47" s="17"/>
      <c r="I47" s="17"/>
      <c r="J47" s="44"/>
      <c r="K47" s="39"/>
      <c r="L47" s="39"/>
      <c r="M47" s="39"/>
      <c r="N47" s="39"/>
      <c r="O47" s="39"/>
      <c r="P47" s="39"/>
      <c r="Q47" s="39"/>
      <c r="R47" s="39"/>
      <c r="S47" s="39"/>
      <c r="T47" s="17">
        <f t="shared" si="4"/>
        <v>0</v>
      </c>
    </row>
    <row r="48" spans="2:20" ht="12" customHeight="1" x14ac:dyDescent="0.5">
      <c r="B48" s="99"/>
      <c r="C48" s="48"/>
      <c r="D48" s="74" t="s">
        <v>43</v>
      </c>
      <c r="E48" s="21"/>
      <c r="F48" s="17"/>
      <c r="G48" s="17"/>
      <c r="H48" s="17"/>
      <c r="I48" s="17"/>
      <c r="J48" s="44"/>
      <c r="K48" s="39"/>
      <c r="L48" s="39"/>
      <c r="M48" s="39"/>
      <c r="N48" s="39"/>
      <c r="O48" s="39"/>
      <c r="P48" s="39"/>
      <c r="Q48" s="39"/>
      <c r="R48" s="39"/>
      <c r="S48" s="39"/>
      <c r="T48" s="17">
        <f t="shared" si="4"/>
        <v>0</v>
      </c>
    </row>
    <row r="49" spans="2:20" ht="12.6" customHeight="1" x14ac:dyDescent="0.4">
      <c r="B49" s="100"/>
      <c r="C49" s="51"/>
      <c r="D49" s="74" t="s">
        <v>37</v>
      </c>
      <c r="E49" s="21"/>
      <c r="F49" s="17"/>
      <c r="G49" s="17"/>
      <c r="H49" s="17"/>
      <c r="I49" s="17"/>
      <c r="J49" s="44"/>
      <c r="K49" s="39"/>
      <c r="L49" s="39"/>
      <c r="M49" s="39"/>
      <c r="N49" s="39"/>
      <c r="O49" s="39"/>
      <c r="P49" s="39"/>
      <c r="Q49" s="39"/>
      <c r="R49" s="39"/>
      <c r="S49" s="39"/>
      <c r="T49" s="17">
        <f t="shared" si="4"/>
        <v>0</v>
      </c>
    </row>
    <row r="50" spans="2:20" ht="12.6" customHeight="1" x14ac:dyDescent="0.4">
      <c r="D50" s="84" t="s">
        <v>50</v>
      </c>
      <c r="E50" s="21"/>
      <c r="F50" s="31"/>
      <c r="G50" s="31"/>
      <c r="H50" s="32"/>
      <c r="I50" s="32"/>
      <c r="J50" s="39"/>
      <c r="K50" s="39"/>
      <c r="L50" s="39"/>
      <c r="M50" s="39"/>
      <c r="N50" s="39"/>
      <c r="O50" s="39"/>
      <c r="P50" s="39"/>
      <c r="Q50" s="39"/>
      <c r="R50" s="39"/>
      <c r="S50" s="39"/>
      <c r="T50" s="31">
        <f t="shared" ref="T50:T52" si="5">SUM(G50:S50)</f>
        <v>0</v>
      </c>
    </row>
    <row r="51" spans="2:20" ht="12.6" customHeight="1" x14ac:dyDescent="0.4">
      <c r="D51" s="84" t="s">
        <v>25</v>
      </c>
      <c r="E51" s="21"/>
      <c r="F51" s="31"/>
      <c r="G51" s="31"/>
      <c r="H51" s="32"/>
      <c r="I51" s="32"/>
      <c r="J51" s="39"/>
      <c r="K51" s="39"/>
      <c r="L51" s="39"/>
      <c r="M51" s="39"/>
      <c r="N51" s="39"/>
      <c r="O51" s="39"/>
      <c r="P51" s="39"/>
      <c r="Q51" s="39"/>
      <c r="R51" s="39"/>
      <c r="S51" s="39"/>
      <c r="T51" s="31">
        <f t="shared" si="5"/>
        <v>0</v>
      </c>
    </row>
    <row r="52" spans="2:20" ht="12.6" customHeight="1" x14ac:dyDescent="0.4">
      <c r="D52" s="84" t="s">
        <v>51</v>
      </c>
      <c r="E52" s="21"/>
      <c r="F52" s="31"/>
      <c r="G52" s="31"/>
      <c r="H52" s="32"/>
      <c r="I52" s="32"/>
      <c r="J52" s="39"/>
      <c r="K52" s="39"/>
      <c r="L52" s="39"/>
      <c r="M52" s="39"/>
      <c r="N52" s="39"/>
      <c r="O52" s="39"/>
      <c r="P52" s="39"/>
      <c r="Q52" s="39"/>
      <c r="R52" s="39"/>
      <c r="S52" s="39"/>
      <c r="T52" s="31">
        <f t="shared" si="5"/>
        <v>0</v>
      </c>
    </row>
    <row r="53" spans="2:20" ht="12.6" customHeight="1" x14ac:dyDescent="0.4">
      <c r="B53" s="100"/>
      <c r="C53" s="52"/>
      <c r="D53" s="71" t="s">
        <v>40</v>
      </c>
      <c r="E53" s="21"/>
      <c r="F53" s="45"/>
      <c r="G53" s="45"/>
      <c r="H53" s="45"/>
      <c r="I53" s="45"/>
      <c r="J53" s="44"/>
      <c r="K53" s="39"/>
      <c r="L53" s="39"/>
      <c r="M53" s="39"/>
      <c r="N53" s="39"/>
      <c r="O53" s="39"/>
      <c r="P53" s="39"/>
      <c r="Q53" s="39"/>
      <c r="R53" s="39"/>
      <c r="S53" s="39"/>
      <c r="T53" s="70">
        <f>SUBTOTAL(9,T40:T52)</f>
        <v>0</v>
      </c>
    </row>
    <row r="54" spans="2:20" ht="12.6" customHeight="1" x14ac:dyDescent="0.4">
      <c r="B54" s="100"/>
      <c r="C54" s="10"/>
      <c r="D54" s="41"/>
      <c r="E54" s="21"/>
      <c r="F54" s="3"/>
      <c r="G54" s="3"/>
      <c r="H54" s="39"/>
      <c r="I54" s="39"/>
      <c r="J54" s="44"/>
      <c r="K54" s="39"/>
      <c r="L54" s="39"/>
      <c r="M54" s="39"/>
      <c r="N54" s="39"/>
      <c r="O54" s="39"/>
      <c r="P54" s="39"/>
      <c r="Q54" s="39"/>
      <c r="R54" s="39"/>
      <c r="S54" s="39"/>
      <c r="T54" s="114"/>
    </row>
    <row r="55" spans="2:20" ht="12.6" customHeight="1" x14ac:dyDescent="0.4">
      <c r="B55" s="99"/>
      <c r="C55" s="54" t="s">
        <v>9</v>
      </c>
      <c r="D55" s="71" t="s">
        <v>32</v>
      </c>
      <c r="E55" s="21"/>
      <c r="F55" s="45"/>
      <c r="G55" s="45"/>
      <c r="H55" s="45"/>
      <c r="I55" s="45"/>
      <c r="J55" s="45"/>
      <c r="K55" s="39"/>
      <c r="L55" s="39"/>
      <c r="M55" s="39"/>
      <c r="N55" s="39"/>
      <c r="O55" s="39"/>
      <c r="P55" s="39"/>
      <c r="Q55" s="39"/>
      <c r="R55" s="39"/>
      <c r="S55" s="39"/>
      <c r="T55" s="45">
        <f t="shared" ref="T55:T64" si="6">SUM(G55:S55)</f>
        <v>0</v>
      </c>
    </row>
    <row r="56" spans="2:20" ht="12.6" customHeight="1" x14ac:dyDescent="0.4">
      <c r="B56" s="99"/>
      <c r="C56" s="53"/>
      <c r="D56" s="72" t="s">
        <v>30</v>
      </c>
      <c r="E56" s="21"/>
      <c r="F56" s="45"/>
      <c r="G56" s="45"/>
      <c r="H56" s="45"/>
      <c r="I56" s="45"/>
      <c r="J56" s="45"/>
      <c r="K56" s="39"/>
      <c r="L56" s="39"/>
      <c r="M56" s="39"/>
      <c r="N56" s="39"/>
      <c r="O56" s="39"/>
      <c r="P56" s="39"/>
      <c r="Q56" s="39"/>
      <c r="R56" s="39"/>
      <c r="S56" s="39"/>
      <c r="T56" s="45">
        <f t="shared" si="6"/>
        <v>0</v>
      </c>
    </row>
    <row r="57" spans="2:20" ht="12.6" customHeight="1" x14ac:dyDescent="0.4">
      <c r="B57" s="99"/>
      <c r="C57" s="21"/>
      <c r="D57" s="72" t="s">
        <v>38</v>
      </c>
      <c r="E57" s="21"/>
      <c r="F57" s="45"/>
      <c r="G57" s="45"/>
      <c r="H57" s="45"/>
      <c r="I57" s="45"/>
      <c r="J57" s="45"/>
      <c r="K57" s="39"/>
      <c r="L57" s="39"/>
      <c r="M57" s="39"/>
      <c r="N57" s="39"/>
      <c r="O57" s="39"/>
      <c r="P57" s="39"/>
      <c r="Q57" s="39"/>
      <c r="R57" s="39"/>
      <c r="S57" s="39"/>
      <c r="T57" s="45">
        <f t="shared" si="6"/>
        <v>0</v>
      </c>
    </row>
    <row r="58" spans="2:20" ht="12.6" customHeight="1" x14ac:dyDescent="0.4">
      <c r="B58" s="99"/>
      <c r="C58" s="53"/>
      <c r="D58" s="73" t="s">
        <v>42</v>
      </c>
      <c r="E58" s="21"/>
      <c r="F58" s="30"/>
      <c r="G58" s="30"/>
      <c r="H58" s="30"/>
      <c r="I58" s="30"/>
      <c r="J58" s="30"/>
      <c r="K58" s="39"/>
      <c r="L58" s="39"/>
      <c r="M58" s="39"/>
      <c r="N58" s="39"/>
      <c r="O58" s="39"/>
      <c r="P58" s="39"/>
      <c r="Q58" s="39"/>
      <c r="R58" s="39"/>
      <c r="S58" s="39"/>
      <c r="T58" s="30">
        <f t="shared" si="6"/>
        <v>0</v>
      </c>
    </row>
    <row r="59" spans="2:20" ht="12.6" customHeight="1" x14ac:dyDescent="0.4">
      <c r="B59" s="99"/>
      <c r="C59" s="53"/>
      <c r="D59" s="73" t="s">
        <v>34</v>
      </c>
      <c r="E59" s="21"/>
      <c r="F59" s="30"/>
      <c r="G59" s="30"/>
      <c r="H59" s="30"/>
      <c r="I59" s="30"/>
      <c r="J59" s="30"/>
      <c r="K59" s="39"/>
      <c r="L59" s="39"/>
      <c r="M59" s="39"/>
      <c r="N59" s="39"/>
      <c r="O59" s="39"/>
      <c r="P59" s="39"/>
      <c r="Q59" s="39"/>
      <c r="R59" s="39"/>
      <c r="S59" s="39"/>
      <c r="T59" s="30">
        <f t="shared" si="6"/>
        <v>0</v>
      </c>
    </row>
    <row r="60" spans="2:20" ht="12.6" customHeight="1" x14ac:dyDescent="0.4">
      <c r="B60" s="99"/>
      <c r="C60" s="53"/>
      <c r="D60" s="73" t="s">
        <v>33</v>
      </c>
      <c r="E60" s="21"/>
      <c r="F60" s="30"/>
      <c r="G60" s="30"/>
      <c r="H60" s="30"/>
      <c r="I60" s="30"/>
      <c r="J60" s="30"/>
      <c r="K60" s="39"/>
      <c r="L60" s="39"/>
      <c r="M60" s="39"/>
      <c r="N60" s="39"/>
      <c r="O60" s="39"/>
      <c r="P60" s="39"/>
      <c r="Q60" s="39"/>
      <c r="R60" s="39"/>
      <c r="S60" s="39"/>
      <c r="T60" s="30">
        <f t="shared" si="6"/>
        <v>0</v>
      </c>
    </row>
    <row r="61" spans="2:20" ht="12.6" customHeight="1" x14ac:dyDescent="0.4">
      <c r="B61" s="99"/>
      <c r="C61" s="10"/>
      <c r="D61" s="74" t="s">
        <v>35</v>
      </c>
      <c r="E61" s="21"/>
      <c r="F61" s="17"/>
      <c r="G61" s="17"/>
      <c r="H61" s="17"/>
      <c r="I61" s="17"/>
      <c r="J61" s="17"/>
      <c r="K61" s="39"/>
      <c r="L61" s="39"/>
      <c r="M61" s="39"/>
      <c r="N61" s="39"/>
      <c r="O61" s="39"/>
      <c r="P61" s="39"/>
      <c r="Q61" s="39"/>
      <c r="R61" s="39"/>
      <c r="S61" s="39"/>
      <c r="T61" s="17">
        <f t="shared" si="6"/>
        <v>0</v>
      </c>
    </row>
    <row r="62" spans="2:20" ht="12.6" customHeight="1" x14ac:dyDescent="0.4">
      <c r="B62" s="99"/>
      <c r="C62" s="10"/>
      <c r="D62" s="74" t="s">
        <v>36</v>
      </c>
      <c r="E62" s="21"/>
      <c r="F62" s="17"/>
      <c r="G62" s="17"/>
      <c r="H62" s="17"/>
      <c r="I62" s="17"/>
      <c r="J62" s="17"/>
      <c r="K62" s="39"/>
      <c r="L62" s="39"/>
      <c r="M62" s="39"/>
      <c r="N62" s="39"/>
      <c r="O62" s="39"/>
      <c r="P62" s="39"/>
      <c r="Q62" s="39"/>
      <c r="R62" s="39"/>
      <c r="S62" s="39"/>
      <c r="T62" s="17">
        <f t="shared" si="6"/>
        <v>0</v>
      </c>
    </row>
    <row r="63" spans="2:20" ht="12.6" customHeight="1" x14ac:dyDescent="0.4">
      <c r="B63" s="99"/>
      <c r="C63" s="10"/>
      <c r="D63" s="74" t="s">
        <v>43</v>
      </c>
      <c r="E63" s="21"/>
      <c r="F63" s="17"/>
      <c r="G63" s="17"/>
      <c r="H63" s="17"/>
      <c r="I63" s="17"/>
      <c r="J63" s="17"/>
      <c r="K63" s="39"/>
      <c r="L63" s="39"/>
      <c r="M63" s="39"/>
      <c r="N63" s="39"/>
      <c r="O63" s="39"/>
      <c r="P63" s="39"/>
      <c r="Q63" s="39"/>
      <c r="R63" s="39"/>
      <c r="S63" s="39"/>
      <c r="T63" s="17">
        <f t="shared" si="6"/>
        <v>0</v>
      </c>
    </row>
    <row r="64" spans="2:20" ht="12.6" customHeight="1" x14ac:dyDescent="0.4">
      <c r="B64" s="99"/>
      <c r="C64" s="10"/>
      <c r="D64" s="74" t="s">
        <v>37</v>
      </c>
      <c r="E64" s="21"/>
      <c r="F64" s="17"/>
      <c r="G64" s="17"/>
      <c r="H64" s="17"/>
      <c r="I64" s="17"/>
      <c r="J64" s="17"/>
      <c r="K64" s="39"/>
      <c r="L64" s="39"/>
      <c r="M64" s="39"/>
      <c r="N64" s="39"/>
      <c r="O64" s="39"/>
      <c r="P64" s="39"/>
      <c r="Q64" s="39"/>
      <c r="R64" s="39"/>
      <c r="S64" s="39"/>
      <c r="T64" s="17">
        <f t="shared" si="6"/>
        <v>0</v>
      </c>
    </row>
    <row r="65" spans="2:20" ht="12.6" customHeight="1" x14ac:dyDescent="0.4">
      <c r="D65" s="84" t="s">
        <v>50</v>
      </c>
      <c r="E65" s="21"/>
      <c r="F65" s="31"/>
      <c r="G65" s="31"/>
      <c r="H65" s="32"/>
      <c r="I65" s="32"/>
      <c r="J65" s="32"/>
      <c r="K65" s="39"/>
      <c r="L65" s="39"/>
      <c r="M65" s="39"/>
      <c r="N65" s="39"/>
      <c r="O65" s="39"/>
      <c r="P65" s="39"/>
      <c r="Q65" s="39"/>
      <c r="R65" s="39"/>
      <c r="S65" s="39"/>
      <c r="T65" s="31">
        <f t="shared" ref="T65:T67" si="7">SUM(G65:S65)</f>
        <v>0</v>
      </c>
    </row>
    <row r="66" spans="2:20" ht="12.6" customHeight="1" x14ac:dyDescent="0.4">
      <c r="D66" s="84" t="s">
        <v>25</v>
      </c>
      <c r="E66" s="21"/>
      <c r="F66" s="31"/>
      <c r="G66" s="31"/>
      <c r="H66" s="32"/>
      <c r="I66" s="32"/>
      <c r="J66" s="32"/>
      <c r="K66" s="39"/>
      <c r="L66" s="39"/>
      <c r="M66" s="39"/>
      <c r="N66" s="39"/>
      <c r="O66" s="39"/>
      <c r="P66" s="39"/>
      <c r="Q66" s="39"/>
      <c r="R66" s="39"/>
      <c r="S66" s="39"/>
      <c r="T66" s="31">
        <f t="shared" si="7"/>
        <v>0</v>
      </c>
    </row>
    <row r="67" spans="2:20" ht="12.6" customHeight="1" x14ac:dyDescent="0.4">
      <c r="D67" s="84" t="s">
        <v>51</v>
      </c>
      <c r="E67" s="21"/>
      <c r="F67" s="31"/>
      <c r="G67" s="31"/>
      <c r="H67" s="32"/>
      <c r="I67" s="32"/>
      <c r="J67" s="32"/>
      <c r="K67" s="39"/>
      <c r="L67" s="39"/>
      <c r="M67" s="39"/>
      <c r="N67" s="39"/>
      <c r="O67" s="39"/>
      <c r="P67" s="39"/>
      <c r="Q67" s="39"/>
      <c r="R67" s="39"/>
      <c r="S67" s="39"/>
      <c r="T67" s="31">
        <f t="shared" si="7"/>
        <v>0</v>
      </c>
    </row>
    <row r="68" spans="2:20" ht="12.6" customHeight="1" x14ac:dyDescent="0.4">
      <c r="B68" s="99"/>
      <c r="C68" s="54"/>
      <c r="D68" s="71" t="s">
        <v>40</v>
      </c>
      <c r="E68" s="21"/>
      <c r="F68" s="45"/>
      <c r="G68" s="45"/>
      <c r="H68" s="45"/>
      <c r="I68" s="45"/>
      <c r="J68" s="45"/>
      <c r="K68" s="39"/>
      <c r="L68" s="39"/>
      <c r="M68" s="39"/>
      <c r="N68" s="39"/>
      <c r="O68" s="39"/>
      <c r="P68" s="39"/>
      <c r="Q68" s="39"/>
      <c r="R68" s="39"/>
      <c r="S68" s="39"/>
      <c r="T68" s="70">
        <f>SUBTOTAL(9,T55:T67)</f>
        <v>0</v>
      </c>
    </row>
    <row r="69" spans="2:20" ht="12.6" customHeight="1" x14ac:dyDescent="0.4">
      <c r="B69" s="99"/>
      <c r="D69" s="41"/>
      <c r="E69" s="21"/>
      <c r="F69" s="3"/>
      <c r="G69" s="3"/>
      <c r="H69" s="39"/>
      <c r="I69" s="39"/>
      <c r="J69" s="39"/>
      <c r="K69" s="39"/>
      <c r="L69" s="44"/>
      <c r="M69" s="44"/>
      <c r="N69" s="44"/>
      <c r="O69" s="44"/>
      <c r="P69" s="44"/>
      <c r="Q69" s="44"/>
      <c r="R69" s="44"/>
      <c r="S69" s="44"/>
      <c r="T69" s="114"/>
    </row>
    <row r="70" spans="2:20" x14ac:dyDescent="0.4">
      <c r="B70" s="99"/>
      <c r="C70" s="50" t="s">
        <v>10</v>
      </c>
      <c r="D70" s="71" t="s">
        <v>32</v>
      </c>
      <c r="E70" s="21"/>
      <c r="F70" s="45"/>
      <c r="G70" s="45"/>
      <c r="H70" s="45"/>
      <c r="I70" s="45"/>
      <c r="J70" s="45"/>
      <c r="K70" s="45"/>
      <c r="L70" s="39"/>
      <c r="M70" s="39"/>
      <c r="N70" s="39"/>
      <c r="O70" s="39"/>
      <c r="P70" s="39"/>
      <c r="Q70" s="39"/>
      <c r="R70" s="39"/>
      <c r="S70" s="39"/>
      <c r="T70" s="45">
        <f t="shared" ref="T70:T79" si="8">SUM(G70:S70)</f>
        <v>0</v>
      </c>
    </row>
    <row r="71" spans="2:20" ht="12.6" customHeight="1" x14ac:dyDescent="0.4">
      <c r="B71" s="99"/>
      <c r="C71" s="47"/>
      <c r="D71" s="72" t="s">
        <v>30</v>
      </c>
      <c r="E71" s="21"/>
      <c r="F71" s="45"/>
      <c r="G71" s="45"/>
      <c r="H71" s="45"/>
      <c r="I71" s="45"/>
      <c r="J71" s="45"/>
      <c r="K71" s="45"/>
      <c r="L71" s="39"/>
      <c r="M71" s="39"/>
      <c r="N71" s="39"/>
      <c r="O71" s="39"/>
      <c r="P71" s="39"/>
      <c r="Q71" s="39"/>
      <c r="R71" s="39"/>
      <c r="S71" s="39"/>
      <c r="T71" s="45">
        <f t="shared" si="8"/>
        <v>0</v>
      </c>
    </row>
    <row r="72" spans="2:20" ht="12.6" customHeight="1" x14ac:dyDescent="0.4">
      <c r="B72" s="99"/>
      <c r="C72" s="21"/>
      <c r="D72" s="72" t="s">
        <v>38</v>
      </c>
      <c r="E72" s="21"/>
      <c r="F72" s="45"/>
      <c r="G72" s="45"/>
      <c r="H72" s="45"/>
      <c r="I72" s="45"/>
      <c r="J72" s="45"/>
      <c r="K72" s="45"/>
      <c r="L72" s="39"/>
      <c r="M72" s="39"/>
      <c r="N72" s="39"/>
      <c r="O72" s="39"/>
      <c r="P72" s="39"/>
      <c r="Q72" s="39"/>
      <c r="R72" s="39"/>
      <c r="S72" s="39"/>
      <c r="T72" s="45">
        <f t="shared" si="8"/>
        <v>0</v>
      </c>
    </row>
    <row r="73" spans="2:20" ht="12.6" customHeight="1" x14ac:dyDescent="0.4">
      <c r="B73" s="99"/>
      <c r="C73" s="47"/>
      <c r="D73" s="73" t="s">
        <v>42</v>
      </c>
      <c r="E73" s="21"/>
      <c r="F73" s="30"/>
      <c r="G73" s="30"/>
      <c r="H73" s="30"/>
      <c r="I73" s="30"/>
      <c r="J73" s="30"/>
      <c r="K73" s="30"/>
      <c r="L73" s="39"/>
      <c r="M73" s="39"/>
      <c r="N73" s="39"/>
      <c r="O73" s="39"/>
      <c r="P73" s="39"/>
      <c r="Q73" s="39"/>
      <c r="R73" s="39"/>
      <c r="S73" s="39"/>
      <c r="T73" s="30">
        <f t="shared" si="8"/>
        <v>0</v>
      </c>
    </row>
    <row r="74" spans="2:20" ht="12.6" customHeight="1" x14ac:dyDescent="0.4">
      <c r="B74" s="99"/>
      <c r="C74" s="47"/>
      <c r="D74" s="73" t="s">
        <v>34</v>
      </c>
      <c r="E74" s="21"/>
      <c r="F74" s="30"/>
      <c r="G74" s="30"/>
      <c r="H74" s="30"/>
      <c r="I74" s="30"/>
      <c r="J74" s="30"/>
      <c r="K74" s="30"/>
      <c r="L74" s="39"/>
      <c r="M74" s="39"/>
      <c r="N74" s="39"/>
      <c r="O74" s="39"/>
      <c r="P74" s="39"/>
      <c r="Q74" s="39"/>
      <c r="R74" s="39"/>
      <c r="S74" s="39"/>
      <c r="T74" s="30">
        <f t="shared" si="8"/>
        <v>0</v>
      </c>
    </row>
    <row r="75" spans="2:20" ht="12.6" customHeight="1" x14ac:dyDescent="0.4">
      <c r="B75" s="99"/>
      <c r="C75" s="47"/>
      <c r="D75" s="73" t="s">
        <v>33</v>
      </c>
      <c r="E75" s="21"/>
      <c r="F75" s="30"/>
      <c r="G75" s="30"/>
      <c r="H75" s="30"/>
      <c r="I75" s="30"/>
      <c r="J75" s="30"/>
      <c r="K75" s="30"/>
      <c r="L75" s="39"/>
      <c r="M75" s="39"/>
      <c r="N75" s="39"/>
      <c r="O75" s="39"/>
      <c r="P75" s="39"/>
      <c r="Q75" s="39"/>
      <c r="R75" s="39"/>
      <c r="S75" s="39"/>
      <c r="T75" s="30">
        <f t="shared" si="8"/>
        <v>0</v>
      </c>
    </row>
    <row r="76" spans="2:20" ht="12.6" customHeight="1" x14ac:dyDescent="0.4">
      <c r="B76" s="99"/>
      <c r="D76" s="74" t="s">
        <v>35</v>
      </c>
      <c r="E76" s="21"/>
      <c r="F76" s="17"/>
      <c r="G76" s="17"/>
      <c r="H76" s="17"/>
      <c r="I76" s="17"/>
      <c r="J76" s="17"/>
      <c r="K76" s="17"/>
      <c r="L76" s="39"/>
      <c r="M76" s="39"/>
      <c r="N76" s="39"/>
      <c r="O76" s="39"/>
      <c r="P76" s="39"/>
      <c r="Q76" s="39"/>
      <c r="R76" s="39"/>
      <c r="S76" s="39"/>
      <c r="T76" s="17">
        <f t="shared" si="8"/>
        <v>0</v>
      </c>
    </row>
    <row r="77" spans="2:20" ht="12.6" customHeight="1" x14ac:dyDescent="0.4">
      <c r="B77" s="99"/>
      <c r="D77" s="74" t="s">
        <v>36</v>
      </c>
      <c r="E77" s="21"/>
      <c r="F77" s="17"/>
      <c r="G77" s="17"/>
      <c r="H77" s="17"/>
      <c r="I77" s="17"/>
      <c r="J77" s="17"/>
      <c r="K77" s="17"/>
      <c r="L77" s="39"/>
      <c r="M77" s="39"/>
      <c r="N77" s="39"/>
      <c r="O77" s="39"/>
      <c r="P77" s="39"/>
      <c r="Q77" s="39"/>
      <c r="R77" s="39"/>
      <c r="S77" s="39"/>
      <c r="T77" s="17">
        <f t="shared" si="8"/>
        <v>0</v>
      </c>
    </row>
    <row r="78" spans="2:20" ht="12.6" customHeight="1" x14ac:dyDescent="0.4">
      <c r="B78" s="99"/>
      <c r="D78" s="74" t="s">
        <v>43</v>
      </c>
      <c r="E78" s="21"/>
      <c r="F78" s="17"/>
      <c r="G78" s="17"/>
      <c r="H78" s="17"/>
      <c r="I78" s="17"/>
      <c r="J78" s="17"/>
      <c r="K78" s="17"/>
      <c r="L78" s="39"/>
      <c r="M78" s="39"/>
      <c r="N78" s="39"/>
      <c r="O78" s="39"/>
      <c r="P78" s="39"/>
      <c r="Q78" s="39"/>
      <c r="R78" s="39"/>
      <c r="S78" s="39"/>
      <c r="T78" s="17">
        <f t="shared" si="8"/>
        <v>0</v>
      </c>
    </row>
    <row r="79" spans="2:20" ht="12.6" customHeight="1" x14ac:dyDescent="0.4">
      <c r="B79" s="99"/>
      <c r="D79" s="74" t="s">
        <v>37</v>
      </c>
      <c r="E79" s="21"/>
      <c r="F79" s="17"/>
      <c r="G79" s="17"/>
      <c r="H79" s="17"/>
      <c r="I79" s="17"/>
      <c r="J79" s="17"/>
      <c r="K79" s="17"/>
      <c r="L79" s="39"/>
      <c r="M79" s="39"/>
      <c r="N79" s="39"/>
      <c r="O79" s="39"/>
      <c r="P79" s="39"/>
      <c r="Q79" s="39"/>
      <c r="R79" s="39"/>
      <c r="S79" s="39"/>
      <c r="T79" s="17">
        <f t="shared" si="8"/>
        <v>0</v>
      </c>
    </row>
    <row r="80" spans="2:20" ht="12.6" customHeight="1" x14ac:dyDescent="0.4">
      <c r="D80" s="84" t="s">
        <v>50</v>
      </c>
      <c r="E80" s="21"/>
      <c r="F80" s="31"/>
      <c r="G80" s="31"/>
      <c r="H80" s="32"/>
      <c r="I80" s="32"/>
      <c r="J80" s="32"/>
      <c r="K80" s="32"/>
      <c r="L80" s="39"/>
      <c r="M80" s="39"/>
      <c r="N80" s="39"/>
      <c r="O80" s="39"/>
      <c r="P80" s="39"/>
      <c r="Q80" s="39"/>
      <c r="R80" s="39"/>
      <c r="S80" s="39"/>
      <c r="T80" s="31">
        <f t="shared" ref="T80:T82" si="9">SUM(G80:S80)</f>
        <v>0</v>
      </c>
    </row>
    <row r="81" spans="1:20" ht="12.6" customHeight="1" x14ac:dyDescent="0.4">
      <c r="D81" s="84" t="s">
        <v>25</v>
      </c>
      <c r="E81" s="21"/>
      <c r="F81" s="31"/>
      <c r="G81" s="31"/>
      <c r="H81" s="32"/>
      <c r="I81" s="32"/>
      <c r="J81" s="32"/>
      <c r="K81" s="32"/>
      <c r="L81" s="39"/>
      <c r="M81" s="39"/>
      <c r="N81" s="39"/>
      <c r="O81" s="39"/>
      <c r="P81" s="39"/>
      <c r="Q81" s="39"/>
      <c r="R81" s="39"/>
      <c r="S81" s="39"/>
      <c r="T81" s="31">
        <f t="shared" si="9"/>
        <v>0</v>
      </c>
    </row>
    <row r="82" spans="1:20" ht="12.6" customHeight="1" x14ac:dyDescent="0.4">
      <c r="D82" s="84" t="s">
        <v>51</v>
      </c>
      <c r="E82" s="21"/>
      <c r="F82" s="31"/>
      <c r="G82" s="31"/>
      <c r="H82" s="32"/>
      <c r="I82" s="32"/>
      <c r="J82" s="32"/>
      <c r="K82" s="32"/>
      <c r="L82" s="39"/>
      <c r="M82" s="39"/>
      <c r="N82" s="39"/>
      <c r="O82" s="39"/>
      <c r="P82" s="39"/>
      <c r="Q82" s="39"/>
      <c r="R82" s="39"/>
      <c r="S82" s="39"/>
      <c r="T82" s="31">
        <f t="shared" si="9"/>
        <v>0</v>
      </c>
    </row>
    <row r="83" spans="1:20" x14ac:dyDescent="0.4">
      <c r="B83" s="99"/>
      <c r="C83" s="50"/>
      <c r="D83" s="71" t="s">
        <v>40</v>
      </c>
      <c r="E83" s="21"/>
      <c r="F83" s="45"/>
      <c r="G83" s="45"/>
      <c r="H83" s="45"/>
      <c r="I83" s="45"/>
      <c r="J83" s="45"/>
      <c r="K83" s="45"/>
      <c r="L83" s="39"/>
      <c r="M83" s="39"/>
      <c r="N83" s="39"/>
      <c r="O83" s="39"/>
      <c r="P83" s="39"/>
      <c r="Q83" s="39"/>
      <c r="R83" s="39"/>
      <c r="S83" s="39"/>
      <c r="T83" s="70">
        <f>SUBTOTAL(9,T70:T82)</f>
        <v>0</v>
      </c>
    </row>
    <row r="84" spans="1:20" x14ac:dyDescent="0.4">
      <c r="A84" s="8"/>
      <c r="B84" s="99"/>
      <c r="C84" s="55"/>
      <c r="D84" s="41"/>
      <c r="E84" s="21"/>
      <c r="F84" s="3"/>
      <c r="G84" s="3"/>
      <c r="H84" s="39"/>
      <c r="I84" s="39"/>
      <c r="J84" s="39"/>
      <c r="K84" s="39"/>
      <c r="L84" s="44"/>
      <c r="M84" s="44"/>
      <c r="N84" s="44"/>
      <c r="O84" s="44"/>
      <c r="P84" s="44"/>
      <c r="Q84" s="44"/>
      <c r="R84" s="44"/>
      <c r="S84" s="44"/>
      <c r="T84" s="114"/>
    </row>
    <row r="85" spans="1:20" x14ac:dyDescent="0.4">
      <c r="A85" s="8"/>
      <c r="B85" s="99"/>
      <c r="C85" s="56" t="s">
        <v>11</v>
      </c>
      <c r="D85" s="71" t="s">
        <v>32</v>
      </c>
      <c r="E85" s="21"/>
      <c r="F85" s="45"/>
      <c r="G85" s="45"/>
      <c r="H85" s="45"/>
      <c r="I85" s="45"/>
      <c r="J85" s="45"/>
      <c r="K85" s="45"/>
      <c r="L85" s="45"/>
      <c r="M85" s="39"/>
      <c r="N85" s="39"/>
      <c r="O85" s="39"/>
      <c r="P85" s="39"/>
      <c r="Q85" s="39"/>
      <c r="R85" s="39"/>
      <c r="S85" s="39"/>
      <c r="T85" s="45">
        <f t="shared" ref="T85:T94" si="10">SUM(G85:S85)</f>
        <v>0</v>
      </c>
    </row>
    <row r="86" spans="1:20" ht="12.6" customHeight="1" x14ac:dyDescent="0.4">
      <c r="A86" s="8"/>
      <c r="B86" s="99"/>
      <c r="C86" s="53"/>
      <c r="D86" s="72" t="s">
        <v>30</v>
      </c>
      <c r="E86" s="21"/>
      <c r="F86" s="45"/>
      <c r="G86" s="45"/>
      <c r="H86" s="45"/>
      <c r="I86" s="45"/>
      <c r="J86" s="45"/>
      <c r="K86" s="45"/>
      <c r="L86" s="45"/>
      <c r="M86" s="39"/>
      <c r="N86" s="39"/>
      <c r="O86" s="39"/>
      <c r="P86" s="39"/>
      <c r="Q86" s="39"/>
      <c r="R86" s="39"/>
      <c r="S86" s="39"/>
      <c r="T86" s="45">
        <f t="shared" si="10"/>
        <v>0</v>
      </c>
    </row>
    <row r="87" spans="1:20" ht="12.6" customHeight="1" x14ac:dyDescent="0.4">
      <c r="A87" s="8"/>
      <c r="B87" s="99"/>
      <c r="C87" s="21"/>
      <c r="D87" s="72" t="s">
        <v>38</v>
      </c>
      <c r="E87" s="21"/>
      <c r="F87" s="45"/>
      <c r="G87" s="45"/>
      <c r="H87" s="45"/>
      <c r="I87" s="45"/>
      <c r="J87" s="45"/>
      <c r="K87" s="45"/>
      <c r="L87" s="45"/>
      <c r="M87" s="39"/>
      <c r="N87" s="39"/>
      <c r="O87" s="39"/>
      <c r="P87" s="39"/>
      <c r="Q87" s="39"/>
      <c r="R87" s="39"/>
      <c r="S87" s="39"/>
      <c r="T87" s="45">
        <f t="shared" si="10"/>
        <v>0</v>
      </c>
    </row>
    <row r="88" spans="1:20" ht="12.6" customHeight="1" x14ac:dyDescent="0.4">
      <c r="A88" s="8"/>
      <c r="B88" s="99"/>
      <c r="C88" s="10"/>
      <c r="D88" s="73" t="s">
        <v>42</v>
      </c>
      <c r="E88" s="21"/>
      <c r="F88" s="30"/>
      <c r="G88" s="30"/>
      <c r="H88" s="30"/>
      <c r="I88" s="30"/>
      <c r="J88" s="30"/>
      <c r="K88" s="30"/>
      <c r="L88" s="30"/>
      <c r="M88" s="39"/>
      <c r="N88" s="39"/>
      <c r="O88" s="39"/>
      <c r="P88" s="39"/>
      <c r="Q88" s="39"/>
      <c r="R88" s="39"/>
      <c r="S88" s="39"/>
      <c r="T88" s="30">
        <f t="shared" si="10"/>
        <v>0</v>
      </c>
    </row>
    <row r="89" spans="1:20" ht="12.6" customHeight="1" x14ac:dyDescent="0.4">
      <c r="A89" s="8"/>
      <c r="B89" s="99"/>
      <c r="C89" s="10"/>
      <c r="D89" s="73" t="s">
        <v>34</v>
      </c>
      <c r="E89" s="21"/>
      <c r="F89" s="30"/>
      <c r="G89" s="30"/>
      <c r="H89" s="30"/>
      <c r="I89" s="30"/>
      <c r="J89" s="30"/>
      <c r="K89" s="30"/>
      <c r="L89" s="30"/>
      <c r="M89" s="39"/>
      <c r="N89" s="39"/>
      <c r="O89" s="39"/>
      <c r="P89" s="39"/>
      <c r="Q89" s="39"/>
      <c r="R89" s="39"/>
      <c r="S89" s="39"/>
      <c r="T89" s="30">
        <f t="shared" si="10"/>
        <v>0</v>
      </c>
    </row>
    <row r="90" spans="1:20" ht="12.6" customHeight="1" x14ac:dyDescent="0.4">
      <c r="A90" s="8"/>
      <c r="B90" s="99"/>
      <c r="C90" s="10"/>
      <c r="D90" s="73" t="s">
        <v>33</v>
      </c>
      <c r="E90" s="21"/>
      <c r="F90" s="30"/>
      <c r="G90" s="30"/>
      <c r="H90" s="30"/>
      <c r="I90" s="30"/>
      <c r="J90" s="30"/>
      <c r="K90" s="30"/>
      <c r="L90" s="30"/>
      <c r="M90" s="39"/>
      <c r="N90" s="39"/>
      <c r="O90" s="39"/>
      <c r="P90" s="39"/>
      <c r="Q90" s="39"/>
      <c r="R90" s="39"/>
      <c r="S90" s="39"/>
      <c r="T90" s="30">
        <f t="shared" si="10"/>
        <v>0</v>
      </c>
    </row>
    <row r="91" spans="1:20" ht="12.6" customHeight="1" x14ac:dyDescent="0.4">
      <c r="A91" s="8"/>
      <c r="B91" s="99"/>
      <c r="C91" s="10"/>
      <c r="D91" s="74" t="s">
        <v>35</v>
      </c>
      <c r="E91" s="21"/>
      <c r="F91" s="17"/>
      <c r="G91" s="17"/>
      <c r="H91" s="17"/>
      <c r="I91" s="17"/>
      <c r="J91" s="17"/>
      <c r="K91" s="17"/>
      <c r="L91" s="17"/>
      <c r="M91" s="39"/>
      <c r="N91" s="39"/>
      <c r="O91" s="39"/>
      <c r="P91" s="39"/>
      <c r="Q91" s="39"/>
      <c r="R91" s="39"/>
      <c r="S91" s="39"/>
      <c r="T91" s="17">
        <f t="shared" si="10"/>
        <v>0</v>
      </c>
    </row>
    <row r="92" spans="1:20" ht="12.6" customHeight="1" x14ac:dyDescent="0.4">
      <c r="A92" s="8"/>
      <c r="B92" s="99"/>
      <c r="C92" s="10"/>
      <c r="D92" s="74" t="s">
        <v>36</v>
      </c>
      <c r="E92" s="21"/>
      <c r="F92" s="17"/>
      <c r="G92" s="17"/>
      <c r="H92" s="17"/>
      <c r="I92" s="17"/>
      <c r="J92" s="17"/>
      <c r="K92" s="17"/>
      <c r="L92" s="17"/>
      <c r="M92" s="39"/>
      <c r="N92" s="39"/>
      <c r="O92" s="39"/>
      <c r="P92" s="39"/>
      <c r="Q92" s="39"/>
      <c r="R92" s="39"/>
      <c r="S92" s="39"/>
      <c r="T92" s="17">
        <f t="shared" si="10"/>
        <v>0</v>
      </c>
    </row>
    <row r="93" spans="1:20" ht="12.6" customHeight="1" x14ac:dyDescent="0.4">
      <c r="A93" s="8"/>
      <c r="B93" s="99"/>
      <c r="C93" s="10"/>
      <c r="D93" s="74" t="s">
        <v>43</v>
      </c>
      <c r="E93" s="21"/>
      <c r="F93" s="17"/>
      <c r="G93" s="17"/>
      <c r="H93" s="17"/>
      <c r="I93" s="17"/>
      <c r="J93" s="17"/>
      <c r="K93" s="17"/>
      <c r="L93" s="17"/>
      <c r="M93" s="39"/>
      <c r="N93" s="39"/>
      <c r="O93" s="39"/>
      <c r="P93" s="39"/>
      <c r="Q93" s="39"/>
      <c r="R93" s="39"/>
      <c r="S93" s="39"/>
      <c r="T93" s="17">
        <f t="shared" si="10"/>
        <v>0</v>
      </c>
    </row>
    <row r="94" spans="1:20" ht="12.6" customHeight="1" x14ac:dyDescent="0.4">
      <c r="A94" s="8"/>
      <c r="B94" s="99"/>
      <c r="C94" s="10"/>
      <c r="D94" s="74" t="s">
        <v>37</v>
      </c>
      <c r="E94" s="21"/>
      <c r="F94" s="17"/>
      <c r="G94" s="17"/>
      <c r="H94" s="17"/>
      <c r="I94" s="17"/>
      <c r="J94" s="17"/>
      <c r="K94" s="17"/>
      <c r="L94" s="17"/>
      <c r="M94" s="39"/>
      <c r="N94" s="39"/>
      <c r="O94" s="39"/>
      <c r="P94" s="39"/>
      <c r="Q94" s="39"/>
      <c r="R94" s="39"/>
      <c r="S94" s="39"/>
      <c r="T94" s="17">
        <f t="shared" si="10"/>
        <v>0</v>
      </c>
    </row>
    <row r="95" spans="1:20" ht="12.6" customHeight="1" x14ac:dyDescent="0.4">
      <c r="D95" s="84" t="s">
        <v>50</v>
      </c>
      <c r="E95" s="21"/>
      <c r="F95" s="31"/>
      <c r="G95" s="31"/>
      <c r="H95" s="32"/>
      <c r="I95" s="32"/>
      <c r="J95" s="32"/>
      <c r="K95" s="32"/>
      <c r="L95" s="32"/>
      <c r="M95" s="39"/>
      <c r="N95" s="39"/>
      <c r="O95" s="39"/>
      <c r="P95" s="39"/>
      <c r="Q95" s="39"/>
      <c r="R95" s="39"/>
      <c r="S95" s="39"/>
      <c r="T95" s="31">
        <f t="shared" ref="T95:T97" si="11">SUM(G95:S95)</f>
        <v>0</v>
      </c>
    </row>
    <row r="96" spans="1:20" ht="12.6" customHeight="1" x14ac:dyDescent="0.4">
      <c r="D96" s="84" t="s">
        <v>25</v>
      </c>
      <c r="E96" s="21"/>
      <c r="F96" s="31"/>
      <c r="G96" s="31"/>
      <c r="H96" s="32"/>
      <c r="I96" s="32"/>
      <c r="J96" s="32"/>
      <c r="K96" s="32"/>
      <c r="L96" s="32"/>
      <c r="M96" s="39"/>
      <c r="N96" s="39"/>
      <c r="O96" s="39"/>
      <c r="P96" s="39"/>
      <c r="Q96" s="39"/>
      <c r="R96" s="39"/>
      <c r="S96" s="39"/>
      <c r="T96" s="31">
        <f t="shared" si="11"/>
        <v>0</v>
      </c>
    </row>
    <row r="97" spans="1:20" ht="12.6" customHeight="1" x14ac:dyDescent="0.4">
      <c r="D97" s="84" t="s">
        <v>51</v>
      </c>
      <c r="E97" s="21"/>
      <c r="F97" s="31"/>
      <c r="G97" s="31"/>
      <c r="H97" s="32"/>
      <c r="I97" s="32"/>
      <c r="J97" s="32"/>
      <c r="K97" s="32"/>
      <c r="L97" s="32"/>
      <c r="M97" s="39"/>
      <c r="N97" s="39"/>
      <c r="O97" s="39"/>
      <c r="P97" s="39"/>
      <c r="Q97" s="39"/>
      <c r="R97" s="39"/>
      <c r="S97" s="39"/>
      <c r="T97" s="31">
        <f t="shared" si="11"/>
        <v>0</v>
      </c>
    </row>
    <row r="98" spans="1:20" x14ac:dyDescent="0.4">
      <c r="A98" s="8"/>
      <c r="B98" s="99"/>
      <c r="C98" s="56"/>
      <c r="D98" s="71" t="s">
        <v>40</v>
      </c>
      <c r="E98" s="21"/>
      <c r="F98" s="45"/>
      <c r="G98" s="45"/>
      <c r="H98" s="45"/>
      <c r="I98" s="45"/>
      <c r="J98" s="45"/>
      <c r="K98" s="45"/>
      <c r="L98" s="45"/>
      <c r="M98" s="39"/>
      <c r="N98" s="39"/>
      <c r="O98" s="39"/>
      <c r="P98" s="39"/>
      <c r="Q98" s="39"/>
      <c r="R98" s="39"/>
      <c r="S98" s="39"/>
      <c r="T98" s="70">
        <f>SUBTOTAL(9,T85:T97)</f>
        <v>0</v>
      </c>
    </row>
    <row r="99" spans="1:20" s="42" customFormat="1" x14ac:dyDescent="0.4">
      <c r="A99" s="46"/>
      <c r="B99" s="101"/>
      <c r="C99" s="57"/>
      <c r="D99" s="9"/>
      <c r="E99" s="9"/>
      <c r="F99" s="29"/>
      <c r="G99" s="29"/>
      <c r="H99" s="58"/>
      <c r="I99" s="58"/>
      <c r="J99" s="58"/>
      <c r="K99" s="59"/>
      <c r="L99" s="44"/>
      <c r="M99" s="44"/>
      <c r="N99" s="44"/>
      <c r="O99" s="44"/>
      <c r="P99" s="44"/>
      <c r="Q99" s="44"/>
      <c r="R99" s="44"/>
      <c r="S99" s="44"/>
      <c r="T99" s="114"/>
    </row>
    <row r="100" spans="1:20" x14ac:dyDescent="0.4">
      <c r="A100" s="8"/>
      <c r="B100" s="99"/>
      <c r="C100" s="56" t="s">
        <v>13</v>
      </c>
      <c r="D100" s="71" t="s">
        <v>32</v>
      </c>
      <c r="E100" s="21"/>
      <c r="F100" s="45"/>
      <c r="G100" s="45"/>
      <c r="H100" s="45"/>
      <c r="I100" s="45"/>
      <c r="J100" s="45"/>
      <c r="K100" s="45"/>
      <c r="L100" s="45"/>
      <c r="M100" s="45"/>
      <c r="N100" s="39"/>
      <c r="O100" s="39"/>
      <c r="P100" s="39"/>
      <c r="Q100" s="39"/>
      <c r="R100" s="39"/>
      <c r="S100" s="39"/>
      <c r="T100" s="45">
        <f t="shared" ref="T100:T109" si="12">SUM(G100:S100)</f>
        <v>0</v>
      </c>
    </row>
    <row r="101" spans="1:20" ht="12.6" customHeight="1" x14ac:dyDescent="0.4">
      <c r="A101" s="8"/>
      <c r="B101" s="99"/>
      <c r="C101" s="53"/>
      <c r="D101" s="72" t="s">
        <v>30</v>
      </c>
      <c r="E101" s="21"/>
      <c r="F101" s="45"/>
      <c r="G101" s="45"/>
      <c r="H101" s="45"/>
      <c r="I101" s="45"/>
      <c r="J101" s="45"/>
      <c r="K101" s="45"/>
      <c r="L101" s="45"/>
      <c r="M101" s="45"/>
      <c r="N101" s="39"/>
      <c r="O101" s="39"/>
      <c r="P101" s="39"/>
      <c r="Q101" s="39"/>
      <c r="R101" s="39"/>
      <c r="S101" s="39"/>
      <c r="T101" s="45">
        <f t="shared" si="12"/>
        <v>0</v>
      </c>
    </row>
    <row r="102" spans="1:20" ht="12.6" customHeight="1" x14ac:dyDescent="0.4">
      <c r="A102" s="8"/>
      <c r="B102" s="99"/>
      <c r="C102" s="21"/>
      <c r="D102" s="72" t="s">
        <v>38</v>
      </c>
      <c r="E102" s="21"/>
      <c r="F102" s="45"/>
      <c r="G102" s="45"/>
      <c r="H102" s="45"/>
      <c r="I102" s="45"/>
      <c r="J102" s="45"/>
      <c r="K102" s="45"/>
      <c r="L102" s="45"/>
      <c r="M102" s="45"/>
      <c r="N102" s="39"/>
      <c r="O102" s="39"/>
      <c r="P102" s="39"/>
      <c r="Q102" s="39"/>
      <c r="R102" s="39"/>
      <c r="S102" s="39"/>
      <c r="T102" s="45">
        <f t="shared" si="12"/>
        <v>0</v>
      </c>
    </row>
    <row r="103" spans="1:20" ht="12.6" customHeight="1" x14ac:dyDescent="0.4">
      <c r="A103" s="8"/>
      <c r="B103" s="99"/>
      <c r="C103" s="10"/>
      <c r="D103" s="73" t="s">
        <v>42</v>
      </c>
      <c r="E103" s="21"/>
      <c r="F103" s="30"/>
      <c r="G103" s="30"/>
      <c r="H103" s="30"/>
      <c r="I103" s="30"/>
      <c r="J103" s="30"/>
      <c r="K103" s="30"/>
      <c r="L103" s="30"/>
      <c r="M103" s="30"/>
      <c r="N103" s="39"/>
      <c r="O103" s="39"/>
      <c r="P103" s="39"/>
      <c r="Q103" s="39"/>
      <c r="R103" s="39"/>
      <c r="S103" s="39"/>
      <c r="T103" s="30">
        <f t="shared" si="12"/>
        <v>0</v>
      </c>
    </row>
    <row r="104" spans="1:20" ht="12.6" customHeight="1" x14ac:dyDescent="0.4">
      <c r="A104" s="8"/>
      <c r="B104" s="99"/>
      <c r="C104" s="10"/>
      <c r="D104" s="73" t="s">
        <v>34</v>
      </c>
      <c r="E104" s="21"/>
      <c r="F104" s="30"/>
      <c r="G104" s="30"/>
      <c r="H104" s="30"/>
      <c r="I104" s="30"/>
      <c r="J104" s="30"/>
      <c r="K104" s="30"/>
      <c r="L104" s="30"/>
      <c r="M104" s="30"/>
      <c r="N104" s="39"/>
      <c r="O104" s="39"/>
      <c r="P104" s="39"/>
      <c r="Q104" s="39"/>
      <c r="R104" s="39"/>
      <c r="S104" s="39"/>
      <c r="T104" s="30">
        <f t="shared" si="12"/>
        <v>0</v>
      </c>
    </row>
    <row r="105" spans="1:20" ht="12.6" customHeight="1" x14ac:dyDescent="0.4">
      <c r="A105" s="8"/>
      <c r="B105" s="99"/>
      <c r="C105" s="10"/>
      <c r="D105" s="73" t="s">
        <v>33</v>
      </c>
      <c r="E105" s="21"/>
      <c r="F105" s="30"/>
      <c r="G105" s="30"/>
      <c r="H105" s="30"/>
      <c r="I105" s="30"/>
      <c r="J105" s="30"/>
      <c r="K105" s="30"/>
      <c r="L105" s="30"/>
      <c r="M105" s="30"/>
      <c r="N105" s="39"/>
      <c r="O105" s="39"/>
      <c r="P105" s="39"/>
      <c r="Q105" s="39"/>
      <c r="R105" s="39"/>
      <c r="S105" s="39"/>
      <c r="T105" s="30">
        <f t="shared" si="12"/>
        <v>0</v>
      </c>
    </row>
    <row r="106" spans="1:20" ht="12.6" customHeight="1" x14ac:dyDescent="0.4">
      <c r="A106" s="8"/>
      <c r="B106" s="99"/>
      <c r="C106" s="10"/>
      <c r="D106" s="74" t="s">
        <v>35</v>
      </c>
      <c r="E106" s="21"/>
      <c r="F106" s="17"/>
      <c r="G106" s="17"/>
      <c r="H106" s="17"/>
      <c r="I106" s="17"/>
      <c r="J106" s="17"/>
      <c r="K106" s="17"/>
      <c r="L106" s="17"/>
      <c r="M106" s="17"/>
      <c r="N106" s="39"/>
      <c r="O106" s="39"/>
      <c r="P106" s="39"/>
      <c r="Q106" s="39"/>
      <c r="R106" s="39"/>
      <c r="S106" s="39"/>
      <c r="T106" s="17">
        <f t="shared" si="12"/>
        <v>0</v>
      </c>
    </row>
    <row r="107" spans="1:20" ht="12.6" customHeight="1" x14ac:dyDescent="0.4">
      <c r="A107" s="8"/>
      <c r="B107" s="99"/>
      <c r="C107" s="10"/>
      <c r="D107" s="74" t="s">
        <v>36</v>
      </c>
      <c r="E107" s="21"/>
      <c r="F107" s="17"/>
      <c r="G107" s="17"/>
      <c r="H107" s="17"/>
      <c r="I107" s="17"/>
      <c r="J107" s="17"/>
      <c r="K107" s="17"/>
      <c r="L107" s="17"/>
      <c r="M107" s="17"/>
      <c r="N107" s="39"/>
      <c r="O107" s="39"/>
      <c r="P107" s="39"/>
      <c r="Q107" s="39"/>
      <c r="R107" s="39"/>
      <c r="S107" s="39"/>
      <c r="T107" s="17">
        <f t="shared" si="12"/>
        <v>0</v>
      </c>
    </row>
    <row r="108" spans="1:20" ht="12.6" customHeight="1" x14ac:dyDescent="0.4">
      <c r="A108" s="8"/>
      <c r="B108" s="99"/>
      <c r="C108" s="10"/>
      <c r="D108" s="74" t="s">
        <v>43</v>
      </c>
      <c r="E108" s="21"/>
      <c r="F108" s="17"/>
      <c r="G108" s="17"/>
      <c r="H108" s="17"/>
      <c r="I108" s="17"/>
      <c r="J108" s="17"/>
      <c r="K108" s="17"/>
      <c r="L108" s="17"/>
      <c r="M108" s="17"/>
      <c r="N108" s="39"/>
      <c r="O108" s="39"/>
      <c r="P108" s="39"/>
      <c r="Q108" s="39"/>
      <c r="R108" s="39"/>
      <c r="S108" s="39"/>
      <c r="T108" s="17">
        <f t="shared" si="12"/>
        <v>0</v>
      </c>
    </row>
    <row r="109" spans="1:20" ht="12.6" customHeight="1" x14ac:dyDescent="0.4">
      <c r="A109" s="8"/>
      <c r="B109" s="99"/>
      <c r="C109" s="10"/>
      <c r="D109" s="74" t="s">
        <v>37</v>
      </c>
      <c r="E109" s="21"/>
      <c r="F109" s="17"/>
      <c r="G109" s="17"/>
      <c r="H109" s="17"/>
      <c r="I109" s="17"/>
      <c r="J109" s="17"/>
      <c r="K109" s="17"/>
      <c r="L109" s="17"/>
      <c r="M109" s="17"/>
      <c r="N109" s="39"/>
      <c r="O109" s="39"/>
      <c r="P109" s="39"/>
      <c r="Q109" s="39"/>
      <c r="R109" s="39"/>
      <c r="S109" s="39"/>
      <c r="T109" s="17">
        <f t="shared" si="12"/>
        <v>0</v>
      </c>
    </row>
    <row r="110" spans="1:20" ht="12.6" customHeight="1" x14ac:dyDescent="0.4">
      <c r="D110" s="84" t="s">
        <v>50</v>
      </c>
      <c r="E110" s="21"/>
      <c r="F110" s="31"/>
      <c r="G110" s="31"/>
      <c r="H110" s="32"/>
      <c r="I110" s="32"/>
      <c r="J110" s="32"/>
      <c r="K110" s="32"/>
      <c r="L110" s="32"/>
      <c r="M110" s="32"/>
      <c r="N110" s="39"/>
      <c r="O110" s="39"/>
      <c r="P110" s="39"/>
      <c r="Q110" s="39"/>
      <c r="R110" s="39"/>
      <c r="S110" s="39"/>
      <c r="T110" s="31">
        <f t="shared" ref="T110:T112" si="13">SUM(G110:S110)</f>
        <v>0</v>
      </c>
    </row>
    <row r="111" spans="1:20" ht="12.6" customHeight="1" x14ac:dyDescent="0.4">
      <c r="D111" s="84" t="s">
        <v>25</v>
      </c>
      <c r="E111" s="21"/>
      <c r="F111" s="31"/>
      <c r="G111" s="31"/>
      <c r="H111" s="32"/>
      <c r="I111" s="32"/>
      <c r="J111" s="32"/>
      <c r="K111" s="32"/>
      <c r="L111" s="32"/>
      <c r="M111" s="32"/>
      <c r="N111" s="39"/>
      <c r="O111" s="39"/>
      <c r="P111" s="39"/>
      <c r="Q111" s="39"/>
      <c r="R111" s="39"/>
      <c r="S111" s="39"/>
      <c r="T111" s="31">
        <f t="shared" si="13"/>
        <v>0</v>
      </c>
    </row>
    <row r="112" spans="1:20" ht="12.6" customHeight="1" x14ac:dyDescent="0.4">
      <c r="D112" s="84" t="s">
        <v>51</v>
      </c>
      <c r="E112" s="21"/>
      <c r="F112" s="31"/>
      <c r="G112" s="31"/>
      <c r="H112" s="32"/>
      <c r="I112" s="32"/>
      <c r="J112" s="32"/>
      <c r="K112" s="32"/>
      <c r="L112" s="32"/>
      <c r="M112" s="32"/>
      <c r="N112" s="39"/>
      <c r="O112" s="39"/>
      <c r="P112" s="39"/>
      <c r="Q112" s="39"/>
      <c r="R112" s="39"/>
      <c r="S112" s="39"/>
      <c r="T112" s="31">
        <f t="shared" si="13"/>
        <v>0</v>
      </c>
    </row>
    <row r="113" spans="1:20" x14ac:dyDescent="0.4">
      <c r="A113" s="8"/>
      <c r="B113" s="99"/>
      <c r="C113" s="56"/>
      <c r="D113" s="71" t="s">
        <v>40</v>
      </c>
      <c r="E113" s="21"/>
      <c r="F113" s="45"/>
      <c r="G113" s="45"/>
      <c r="H113" s="45"/>
      <c r="I113" s="45"/>
      <c r="J113" s="45"/>
      <c r="K113" s="45"/>
      <c r="L113" s="45"/>
      <c r="M113" s="45"/>
      <c r="N113" s="39"/>
      <c r="O113" s="39"/>
      <c r="P113" s="39"/>
      <c r="Q113" s="39"/>
      <c r="R113" s="39"/>
      <c r="S113" s="39"/>
      <c r="T113" s="70">
        <f>SUBTOTAL(9,T100:T112)</f>
        <v>0</v>
      </c>
    </row>
    <row r="114" spans="1:20" s="42" customFormat="1" x14ac:dyDescent="0.4">
      <c r="B114" s="102"/>
      <c r="C114" s="61"/>
      <c r="D114" s="9"/>
      <c r="E114" s="9"/>
      <c r="F114" s="29"/>
      <c r="G114" s="29"/>
      <c r="H114" s="58"/>
      <c r="I114" s="58"/>
      <c r="J114" s="58"/>
      <c r="K114" s="59"/>
      <c r="L114" s="44"/>
      <c r="M114" s="44"/>
      <c r="N114" s="44"/>
      <c r="O114" s="44"/>
      <c r="P114" s="44"/>
      <c r="Q114" s="44"/>
      <c r="R114" s="44"/>
      <c r="S114" s="44"/>
      <c r="T114" s="114"/>
    </row>
    <row r="115" spans="1:20" x14ac:dyDescent="0.4">
      <c r="A115" s="8"/>
      <c r="B115" s="99"/>
      <c r="C115" s="56" t="s">
        <v>15</v>
      </c>
      <c r="D115" s="71" t="s">
        <v>32</v>
      </c>
      <c r="E115" s="21"/>
      <c r="F115" s="45"/>
      <c r="G115" s="45"/>
      <c r="H115" s="45"/>
      <c r="I115" s="45"/>
      <c r="J115" s="45"/>
      <c r="K115" s="45"/>
      <c r="L115" s="45"/>
      <c r="M115" s="45"/>
      <c r="N115" s="45"/>
      <c r="O115" s="39"/>
      <c r="P115" s="39"/>
      <c r="Q115" s="39"/>
      <c r="R115" s="39"/>
      <c r="S115" s="39"/>
      <c r="T115" s="45">
        <f t="shared" ref="T115:T124" si="14">SUM(G115:S115)</f>
        <v>0</v>
      </c>
    </row>
    <row r="116" spans="1:20" ht="12.6" customHeight="1" x14ac:dyDescent="0.4">
      <c r="A116" s="8"/>
      <c r="B116" s="99"/>
      <c r="C116" s="53"/>
      <c r="D116" s="72" t="s">
        <v>30</v>
      </c>
      <c r="E116" s="21"/>
      <c r="F116" s="45"/>
      <c r="G116" s="45"/>
      <c r="H116" s="45"/>
      <c r="I116" s="45"/>
      <c r="J116" s="45"/>
      <c r="K116" s="45"/>
      <c r="L116" s="45"/>
      <c r="M116" s="45"/>
      <c r="N116" s="45"/>
      <c r="O116" s="39"/>
      <c r="P116" s="39"/>
      <c r="Q116" s="39"/>
      <c r="R116" s="39"/>
      <c r="S116" s="39"/>
      <c r="T116" s="45">
        <f t="shared" si="14"/>
        <v>0</v>
      </c>
    </row>
    <row r="117" spans="1:20" ht="12.6" customHeight="1" x14ac:dyDescent="0.4">
      <c r="A117" s="8"/>
      <c r="B117" s="99"/>
      <c r="C117" s="21"/>
      <c r="D117" s="72" t="s">
        <v>38</v>
      </c>
      <c r="E117" s="21"/>
      <c r="F117" s="45"/>
      <c r="G117" s="45"/>
      <c r="H117" s="45"/>
      <c r="I117" s="45"/>
      <c r="J117" s="45"/>
      <c r="K117" s="45"/>
      <c r="L117" s="45"/>
      <c r="M117" s="45"/>
      <c r="N117" s="45"/>
      <c r="O117" s="39"/>
      <c r="P117" s="39"/>
      <c r="Q117" s="39"/>
      <c r="R117" s="39"/>
      <c r="S117" s="39"/>
      <c r="T117" s="45">
        <f t="shared" si="14"/>
        <v>0</v>
      </c>
    </row>
    <row r="118" spans="1:20" ht="12.6" customHeight="1" x14ac:dyDescent="0.4">
      <c r="A118" s="8"/>
      <c r="B118" s="99"/>
      <c r="C118" s="10"/>
      <c r="D118" s="73" t="s">
        <v>42</v>
      </c>
      <c r="E118" s="21"/>
      <c r="F118" s="30"/>
      <c r="G118" s="30"/>
      <c r="H118" s="30"/>
      <c r="I118" s="30"/>
      <c r="J118" s="30"/>
      <c r="K118" s="30"/>
      <c r="L118" s="30"/>
      <c r="M118" s="30"/>
      <c r="N118" s="30"/>
      <c r="O118" s="39"/>
      <c r="P118" s="39"/>
      <c r="Q118" s="39"/>
      <c r="R118" s="39"/>
      <c r="S118" s="39"/>
      <c r="T118" s="30">
        <f t="shared" si="14"/>
        <v>0</v>
      </c>
    </row>
    <row r="119" spans="1:20" ht="12.6" customHeight="1" x14ac:dyDescent="0.4">
      <c r="A119" s="8"/>
      <c r="B119" s="99"/>
      <c r="C119" s="10"/>
      <c r="D119" s="73" t="s">
        <v>34</v>
      </c>
      <c r="E119" s="21"/>
      <c r="F119" s="30"/>
      <c r="G119" s="30"/>
      <c r="H119" s="30"/>
      <c r="I119" s="30"/>
      <c r="J119" s="30"/>
      <c r="K119" s="30"/>
      <c r="L119" s="30"/>
      <c r="M119" s="30"/>
      <c r="N119" s="30"/>
      <c r="O119" s="39"/>
      <c r="P119" s="39"/>
      <c r="Q119" s="39"/>
      <c r="R119" s="39"/>
      <c r="S119" s="39"/>
      <c r="T119" s="30">
        <f t="shared" si="14"/>
        <v>0</v>
      </c>
    </row>
    <row r="120" spans="1:20" ht="12.6" customHeight="1" x14ac:dyDescent="0.4">
      <c r="A120" s="8"/>
      <c r="B120" s="99"/>
      <c r="C120" s="10"/>
      <c r="D120" s="73" t="s">
        <v>33</v>
      </c>
      <c r="E120" s="21"/>
      <c r="F120" s="30"/>
      <c r="G120" s="30"/>
      <c r="H120" s="30"/>
      <c r="I120" s="30"/>
      <c r="J120" s="30"/>
      <c r="K120" s="30"/>
      <c r="L120" s="30"/>
      <c r="M120" s="30"/>
      <c r="N120" s="30"/>
      <c r="O120" s="39"/>
      <c r="P120" s="39"/>
      <c r="Q120" s="39"/>
      <c r="R120" s="39"/>
      <c r="S120" s="39"/>
      <c r="T120" s="30">
        <f t="shared" si="14"/>
        <v>0</v>
      </c>
    </row>
    <row r="121" spans="1:20" ht="12.6" customHeight="1" x14ac:dyDescent="0.4">
      <c r="A121" s="8"/>
      <c r="B121" s="99"/>
      <c r="C121" s="10"/>
      <c r="D121" s="74" t="s">
        <v>35</v>
      </c>
      <c r="E121" s="21"/>
      <c r="F121" s="17"/>
      <c r="G121" s="17"/>
      <c r="H121" s="17"/>
      <c r="I121" s="17"/>
      <c r="J121" s="17"/>
      <c r="K121" s="17"/>
      <c r="L121" s="17"/>
      <c r="M121" s="17"/>
      <c r="N121" s="17"/>
      <c r="O121" s="39"/>
      <c r="P121" s="39"/>
      <c r="Q121" s="39"/>
      <c r="R121" s="39"/>
      <c r="S121" s="39"/>
      <c r="T121" s="17">
        <f t="shared" si="14"/>
        <v>0</v>
      </c>
    </row>
    <row r="122" spans="1:20" ht="12.6" customHeight="1" x14ac:dyDescent="0.4">
      <c r="A122" s="8"/>
      <c r="B122" s="99"/>
      <c r="C122" s="10"/>
      <c r="D122" s="74" t="s">
        <v>36</v>
      </c>
      <c r="E122" s="21"/>
      <c r="F122" s="17"/>
      <c r="G122" s="17"/>
      <c r="H122" s="17"/>
      <c r="I122" s="17"/>
      <c r="J122" s="17"/>
      <c r="K122" s="17"/>
      <c r="L122" s="17"/>
      <c r="M122" s="17"/>
      <c r="N122" s="17"/>
      <c r="O122" s="39"/>
      <c r="P122" s="39"/>
      <c r="Q122" s="39"/>
      <c r="R122" s="39"/>
      <c r="S122" s="39"/>
      <c r="T122" s="17">
        <f t="shared" si="14"/>
        <v>0</v>
      </c>
    </row>
    <row r="123" spans="1:20" ht="12.6" customHeight="1" x14ac:dyDescent="0.4">
      <c r="A123" s="8"/>
      <c r="B123" s="99"/>
      <c r="C123" s="10"/>
      <c r="D123" s="74" t="s">
        <v>43</v>
      </c>
      <c r="E123" s="21"/>
      <c r="F123" s="17"/>
      <c r="G123" s="17"/>
      <c r="H123" s="17"/>
      <c r="I123" s="17"/>
      <c r="J123" s="17"/>
      <c r="K123" s="17"/>
      <c r="L123" s="17"/>
      <c r="M123" s="17"/>
      <c r="N123" s="17"/>
      <c r="O123" s="39"/>
      <c r="P123" s="39"/>
      <c r="Q123" s="39"/>
      <c r="R123" s="39"/>
      <c r="S123" s="39"/>
      <c r="T123" s="17">
        <f t="shared" si="14"/>
        <v>0</v>
      </c>
    </row>
    <row r="124" spans="1:20" ht="12.6" customHeight="1" x14ac:dyDescent="0.4">
      <c r="A124" s="8"/>
      <c r="B124" s="99"/>
      <c r="C124" s="10"/>
      <c r="D124" s="74" t="s">
        <v>37</v>
      </c>
      <c r="E124" s="21"/>
      <c r="F124" s="17"/>
      <c r="G124" s="17"/>
      <c r="H124" s="17"/>
      <c r="I124" s="17"/>
      <c r="J124" s="17"/>
      <c r="K124" s="17"/>
      <c r="L124" s="17"/>
      <c r="M124" s="17"/>
      <c r="N124" s="17"/>
      <c r="O124" s="39"/>
      <c r="P124" s="39"/>
      <c r="Q124" s="39"/>
      <c r="R124" s="39"/>
      <c r="S124" s="39"/>
      <c r="T124" s="17">
        <f t="shared" si="14"/>
        <v>0</v>
      </c>
    </row>
    <row r="125" spans="1:20" ht="12.6" customHeight="1" x14ac:dyDescent="0.4">
      <c r="D125" s="84" t="s">
        <v>50</v>
      </c>
      <c r="E125" s="21"/>
      <c r="F125" s="31"/>
      <c r="G125" s="31"/>
      <c r="H125" s="32"/>
      <c r="I125" s="32"/>
      <c r="J125" s="32"/>
      <c r="K125" s="32"/>
      <c r="L125" s="32"/>
      <c r="M125" s="32"/>
      <c r="N125" s="32"/>
      <c r="O125" s="39"/>
      <c r="P125" s="39"/>
      <c r="Q125" s="39"/>
      <c r="R125" s="39"/>
      <c r="S125" s="39"/>
      <c r="T125" s="31">
        <f t="shared" ref="T125:T127" si="15">SUM(G125:S125)</f>
        <v>0</v>
      </c>
    </row>
    <row r="126" spans="1:20" ht="12.6" customHeight="1" x14ac:dyDescent="0.4">
      <c r="D126" s="84" t="s">
        <v>25</v>
      </c>
      <c r="E126" s="21"/>
      <c r="F126" s="31"/>
      <c r="G126" s="31"/>
      <c r="H126" s="32"/>
      <c r="I126" s="32"/>
      <c r="J126" s="32"/>
      <c r="K126" s="32"/>
      <c r="L126" s="32"/>
      <c r="M126" s="32"/>
      <c r="N126" s="32"/>
      <c r="O126" s="39"/>
      <c r="P126" s="39"/>
      <c r="Q126" s="39"/>
      <c r="R126" s="39"/>
      <c r="S126" s="39"/>
      <c r="T126" s="31">
        <f t="shared" si="15"/>
        <v>0</v>
      </c>
    </row>
    <row r="127" spans="1:20" ht="12.6" customHeight="1" x14ac:dyDescent="0.4">
      <c r="D127" s="84" t="s">
        <v>51</v>
      </c>
      <c r="E127" s="21"/>
      <c r="F127" s="31"/>
      <c r="G127" s="31"/>
      <c r="H127" s="32"/>
      <c r="I127" s="32"/>
      <c r="J127" s="32"/>
      <c r="K127" s="32"/>
      <c r="L127" s="32"/>
      <c r="M127" s="32"/>
      <c r="N127" s="32"/>
      <c r="O127" s="39"/>
      <c r="P127" s="39"/>
      <c r="Q127" s="39"/>
      <c r="R127" s="39"/>
      <c r="S127" s="39"/>
      <c r="T127" s="31">
        <f t="shared" si="15"/>
        <v>0</v>
      </c>
    </row>
    <row r="128" spans="1:20" x14ac:dyDescent="0.4">
      <c r="A128" s="8"/>
      <c r="B128" s="99"/>
      <c r="C128" s="56"/>
      <c r="D128" s="71" t="s">
        <v>40</v>
      </c>
      <c r="E128" s="21"/>
      <c r="F128" s="45"/>
      <c r="G128" s="45"/>
      <c r="H128" s="45"/>
      <c r="I128" s="45"/>
      <c r="J128" s="45"/>
      <c r="K128" s="45"/>
      <c r="L128" s="45"/>
      <c r="M128" s="45"/>
      <c r="N128" s="45"/>
      <c r="O128" s="39"/>
      <c r="P128" s="39"/>
      <c r="Q128" s="39"/>
      <c r="R128" s="39"/>
      <c r="S128" s="39"/>
      <c r="T128" s="70">
        <f>SUBTOTAL(9,T115:T127)</f>
        <v>0</v>
      </c>
    </row>
    <row r="129" spans="1:20" s="42" customFormat="1" x14ac:dyDescent="0.4">
      <c r="B129" s="103"/>
      <c r="C129" s="61"/>
      <c r="D129" s="9"/>
      <c r="E129" s="9"/>
      <c r="F129" s="29"/>
      <c r="G129" s="29"/>
      <c r="H129" s="58"/>
      <c r="I129" s="58"/>
      <c r="J129" s="58"/>
      <c r="K129" s="59"/>
      <c r="L129" s="44"/>
      <c r="M129" s="44"/>
      <c r="N129" s="44"/>
      <c r="O129" s="44"/>
      <c r="P129" s="44"/>
      <c r="Q129" s="44"/>
      <c r="R129" s="44"/>
      <c r="S129" s="44"/>
      <c r="T129" s="114"/>
    </row>
    <row r="130" spans="1:20" x14ac:dyDescent="0.4">
      <c r="A130" s="8"/>
      <c r="B130" s="99"/>
      <c r="C130" s="56" t="s">
        <v>17</v>
      </c>
      <c r="D130" s="71" t="s">
        <v>32</v>
      </c>
      <c r="E130" s="21"/>
      <c r="F130" s="45"/>
      <c r="G130" s="45"/>
      <c r="H130" s="45"/>
      <c r="I130" s="45"/>
      <c r="J130" s="45"/>
      <c r="K130" s="45"/>
      <c r="L130" s="45"/>
      <c r="M130" s="45"/>
      <c r="N130" s="45"/>
      <c r="O130" s="45"/>
      <c r="P130" s="39"/>
      <c r="Q130" s="39"/>
      <c r="R130" s="39"/>
      <c r="S130" s="39"/>
      <c r="T130" s="45">
        <f t="shared" ref="T130:T139" si="16">SUM(G130:S130)</f>
        <v>0</v>
      </c>
    </row>
    <row r="131" spans="1:20" ht="12.6" customHeight="1" x14ac:dyDescent="0.4">
      <c r="A131" s="8"/>
      <c r="B131" s="99"/>
      <c r="C131" s="53"/>
      <c r="D131" s="72" t="s">
        <v>30</v>
      </c>
      <c r="E131" s="21"/>
      <c r="F131" s="45"/>
      <c r="G131" s="45"/>
      <c r="H131" s="45"/>
      <c r="I131" s="45"/>
      <c r="J131" s="45"/>
      <c r="K131" s="45"/>
      <c r="L131" s="45"/>
      <c r="M131" s="45"/>
      <c r="N131" s="45"/>
      <c r="O131" s="45"/>
      <c r="P131" s="39"/>
      <c r="Q131" s="39"/>
      <c r="R131" s="39"/>
      <c r="S131" s="39"/>
      <c r="T131" s="45">
        <f t="shared" si="16"/>
        <v>0</v>
      </c>
    </row>
    <row r="132" spans="1:20" ht="12.6" customHeight="1" x14ac:dyDescent="0.4">
      <c r="A132" s="8"/>
      <c r="B132" s="99"/>
      <c r="C132" s="21"/>
      <c r="D132" s="72" t="s">
        <v>38</v>
      </c>
      <c r="E132" s="21"/>
      <c r="F132" s="45"/>
      <c r="G132" s="45"/>
      <c r="H132" s="45"/>
      <c r="I132" s="45"/>
      <c r="J132" s="45"/>
      <c r="K132" s="45"/>
      <c r="L132" s="45"/>
      <c r="M132" s="45"/>
      <c r="N132" s="45"/>
      <c r="O132" s="45"/>
      <c r="P132" s="39"/>
      <c r="Q132" s="39"/>
      <c r="R132" s="39"/>
      <c r="S132" s="39"/>
      <c r="T132" s="45">
        <f t="shared" si="16"/>
        <v>0</v>
      </c>
    </row>
    <row r="133" spans="1:20" ht="12.6" customHeight="1" x14ac:dyDescent="0.4">
      <c r="A133" s="8"/>
      <c r="B133" s="99"/>
      <c r="C133" s="10"/>
      <c r="D133" s="73" t="s">
        <v>42</v>
      </c>
      <c r="E133" s="21"/>
      <c r="F133" s="30"/>
      <c r="G133" s="30"/>
      <c r="H133" s="30"/>
      <c r="I133" s="30"/>
      <c r="J133" s="30"/>
      <c r="K133" s="30"/>
      <c r="L133" s="30"/>
      <c r="M133" s="30"/>
      <c r="N133" s="30"/>
      <c r="O133" s="30"/>
      <c r="P133" s="39"/>
      <c r="Q133" s="39"/>
      <c r="R133" s="39"/>
      <c r="S133" s="39"/>
      <c r="T133" s="30">
        <f t="shared" si="16"/>
        <v>0</v>
      </c>
    </row>
    <row r="134" spans="1:20" ht="12.6" customHeight="1" x14ac:dyDescent="0.4">
      <c r="A134" s="8"/>
      <c r="B134" s="99"/>
      <c r="C134" s="10"/>
      <c r="D134" s="73" t="s">
        <v>34</v>
      </c>
      <c r="E134" s="21"/>
      <c r="F134" s="30"/>
      <c r="G134" s="30"/>
      <c r="H134" s="30"/>
      <c r="I134" s="30"/>
      <c r="J134" s="30"/>
      <c r="K134" s="30"/>
      <c r="L134" s="30"/>
      <c r="M134" s="30"/>
      <c r="N134" s="30"/>
      <c r="O134" s="30"/>
      <c r="P134" s="39"/>
      <c r="Q134" s="39"/>
      <c r="R134" s="39"/>
      <c r="S134" s="39"/>
      <c r="T134" s="30">
        <f t="shared" si="16"/>
        <v>0</v>
      </c>
    </row>
    <row r="135" spans="1:20" ht="12.6" customHeight="1" x14ac:dyDescent="0.4">
      <c r="A135" s="8"/>
      <c r="B135" s="99"/>
      <c r="C135" s="10"/>
      <c r="D135" s="73" t="s">
        <v>33</v>
      </c>
      <c r="E135" s="21"/>
      <c r="F135" s="30"/>
      <c r="G135" s="30"/>
      <c r="H135" s="30"/>
      <c r="I135" s="30"/>
      <c r="J135" s="30"/>
      <c r="K135" s="30"/>
      <c r="L135" s="30"/>
      <c r="M135" s="30"/>
      <c r="N135" s="30"/>
      <c r="O135" s="30"/>
      <c r="P135" s="39"/>
      <c r="Q135" s="39"/>
      <c r="R135" s="39"/>
      <c r="S135" s="39"/>
      <c r="T135" s="30">
        <f t="shared" si="16"/>
        <v>0</v>
      </c>
    </row>
    <row r="136" spans="1:20" ht="12.6" customHeight="1" x14ac:dyDescent="0.4">
      <c r="A136" s="8"/>
      <c r="B136" s="99"/>
      <c r="C136" s="10"/>
      <c r="D136" s="74" t="s">
        <v>35</v>
      </c>
      <c r="E136" s="21"/>
      <c r="F136" s="17"/>
      <c r="G136" s="17"/>
      <c r="H136" s="17"/>
      <c r="I136" s="17"/>
      <c r="J136" s="17"/>
      <c r="K136" s="17"/>
      <c r="L136" s="17"/>
      <c r="M136" s="17"/>
      <c r="N136" s="17"/>
      <c r="O136" s="17"/>
      <c r="P136" s="39"/>
      <c r="Q136" s="39"/>
      <c r="R136" s="39"/>
      <c r="S136" s="39"/>
      <c r="T136" s="17">
        <f t="shared" si="16"/>
        <v>0</v>
      </c>
    </row>
    <row r="137" spans="1:20" ht="12.6" customHeight="1" x14ac:dyDescent="0.4">
      <c r="A137" s="8"/>
      <c r="B137" s="99"/>
      <c r="C137" s="10"/>
      <c r="D137" s="74" t="s">
        <v>36</v>
      </c>
      <c r="E137" s="21"/>
      <c r="F137" s="17"/>
      <c r="G137" s="17"/>
      <c r="H137" s="17"/>
      <c r="I137" s="17"/>
      <c r="J137" s="17"/>
      <c r="K137" s="17"/>
      <c r="L137" s="17"/>
      <c r="M137" s="17"/>
      <c r="N137" s="17"/>
      <c r="O137" s="17"/>
      <c r="P137" s="39"/>
      <c r="Q137" s="39"/>
      <c r="R137" s="39"/>
      <c r="S137" s="39"/>
      <c r="T137" s="17">
        <f t="shared" si="16"/>
        <v>0</v>
      </c>
    </row>
    <row r="138" spans="1:20" ht="12.6" customHeight="1" x14ac:dyDescent="0.4">
      <c r="A138" s="8"/>
      <c r="B138" s="99"/>
      <c r="C138" s="10"/>
      <c r="D138" s="74" t="s">
        <v>43</v>
      </c>
      <c r="E138" s="21"/>
      <c r="F138" s="17"/>
      <c r="G138" s="17"/>
      <c r="H138" s="17"/>
      <c r="I138" s="17"/>
      <c r="J138" s="17"/>
      <c r="K138" s="17"/>
      <c r="L138" s="17"/>
      <c r="M138" s="17"/>
      <c r="N138" s="17"/>
      <c r="O138" s="17"/>
      <c r="P138" s="39"/>
      <c r="Q138" s="39"/>
      <c r="R138" s="39"/>
      <c r="S138" s="39"/>
      <c r="T138" s="17">
        <f t="shared" si="16"/>
        <v>0</v>
      </c>
    </row>
    <row r="139" spans="1:20" ht="12.6" customHeight="1" x14ac:dyDescent="0.4">
      <c r="A139" s="8"/>
      <c r="B139" s="99"/>
      <c r="C139" s="10"/>
      <c r="D139" s="74" t="s">
        <v>37</v>
      </c>
      <c r="E139" s="21"/>
      <c r="F139" s="17"/>
      <c r="G139" s="17"/>
      <c r="H139" s="17"/>
      <c r="I139" s="17"/>
      <c r="J139" s="17"/>
      <c r="K139" s="17"/>
      <c r="L139" s="17"/>
      <c r="M139" s="17"/>
      <c r="N139" s="17"/>
      <c r="O139" s="17"/>
      <c r="P139" s="39"/>
      <c r="Q139" s="39"/>
      <c r="R139" s="39"/>
      <c r="S139" s="39"/>
      <c r="T139" s="17">
        <f t="shared" si="16"/>
        <v>0</v>
      </c>
    </row>
    <row r="140" spans="1:20" ht="12.6" customHeight="1" x14ac:dyDescent="0.4">
      <c r="D140" s="84" t="s">
        <v>50</v>
      </c>
      <c r="E140" s="21"/>
      <c r="F140" s="31"/>
      <c r="G140" s="31"/>
      <c r="H140" s="32"/>
      <c r="I140" s="32"/>
      <c r="J140" s="32"/>
      <c r="K140" s="32"/>
      <c r="L140" s="32"/>
      <c r="M140" s="32"/>
      <c r="N140" s="32"/>
      <c r="O140" s="32"/>
      <c r="P140" s="39"/>
      <c r="Q140" s="39"/>
      <c r="R140" s="39"/>
      <c r="S140" s="39"/>
      <c r="T140" s="31">
        <f t="shared" ref="T140:T142" si="17">SUM(G140:S140)</f>
        <v>0</v>
      </c>
    </row>
    <row r="141" spans="1:20" ht="12.6" customHeight="1" x14ac:dyDescent="0.4">
      <c r="D141" s="84" t="s">
        <v>25</v>
      </c>
      <c r="E141" s="21"/>
      <c r="F141" s="31"/>
      <c r="G141" s="31"/>
      <c r="H141" s="32"/>
      <c r="I141" s="32"/>
      <c r="J141" s="32"/>
      <c r="K141" s="32"/>
      <c r="L141" s="32"/>
      <c r="M141" s="32"/>
      <c r="N141" s="32"/>
      <c r="O141" s="32"/>
      <c r="P141" s="39"/>
      <c r="Q141" s="39"/>
      <c r="R141" s="39"/>
      <c r="S141" s="39"/>
      <c r="T141" s="31">
        <f t="shared" si="17"/>
        <v>0</v>
      </c>
    </row>
    <row r="142" spans="1:20" ht="12.6" customHeight="1" x14ac:dyDescent="0.4">
      <c r="D142" s="84" t="s">
        <v>51</v>
      </c>
      <c r="E142" s="21"/>
      <c r="F142" s="31"/>
      <c r="G142" s="31"/>
      <c r="H142" s="32"/>
      <c r="I142" s="32"/>
      <c r="J142" s="32"/>
      <c r="K142" s="32"/>
      <c r="L142" s="32"/>
      <c r="M142" s="32"/>
      <c r="N142" s="32"/>
      <c r="O142" s="32"/>
      <c r="P142" s="39"/>
      <c r="Q142" s="39"/>
      <c r="R142" s="39"/>
      <c r="S142" s="39"/>
      <c r="T142" s="31">
        <f t="shared" si="17"/>
        <v>0</v>
      </c>
    </row>
    <row r="143" spans="1:20" x14ac:dyDescent="0.4">
      <c r="A143" s="8"/>
      <c r="B143" s="99"/>
      <c r="C143" s="56"/>
      <c r="D143" s="71" t="s">
        <v>40</v>
      </c>
      <c r="E143" s="21"/>
      <c r="F143" s="45"/>
      <c r="G143" s="45"/>
      <c r="H143" s="45"/>
      <c r="I143" s="45"/>
      <c r="J143" s="45"/>
      <c r="K143" s="45"/>
      <c r="L143" s="45"/>
      <c r="M143" s="45"/>
      <c r="N143" s="45"/>
      <c r="O143" s="45"/>
      <c r="P143" s="39"/>
      <c r="Q143" s="39"/>
      <c r="R143" s="39"/>
      <c r="S143" s="39"/>
      <c r="T143" s="70">
        <f>SUBTOTAL(9,T130:T142)</f>
        <v>0</v>
      </c>
    </row>
    <row r="144" spans="1:20" x14ac:dyDescent="0.4">
      <c r="B144" s="104"/>
      <c r="C144" s="60"/>
      <c r="D144" s="5"/>
      <c r="F144" s="29"/>
      <c r="G144" s="29"/>
      <c r="H144" s="58"/>
      <c r="I144" s="58"/>
      <c r="J144" s="58"/>
      <c r="K144" s="59"/>
      <c r="L144" s="44"/>
      <c r="M144" s="44"/>
      <c r="N144" s="44"/>
      <c r="O144" s="44"/>
      <c r="P144" s="44"/>
      <c r="Q144" s="44"/>
      <c r="R144" s="44"/>
      <c r="S144" s="44"/>
      <c r="T144" s="114"/>
    </row>
    <row r="145" spans="1:20" x14ac:dyDescent="0.4">
      <c r="A145" s="8"/>
      <c r="B145" s="99"/>
      <c r="C145" s="56" t="s">
        <v>19</v>
      </c>
      <c r="D145" s="71" t="s">
        <v>32</v>
      </c>
      <c r="E145" s="21"/>
      <c r="F145" s="45"/>
      <c r="G145" s="45"/>
      <c r="H145" s="45"/>
      <c r="I145" s="45"/>
      <c r="J145" s="45"/>
      <c r="K145" s="45"/>
      <c r="L145" s="45"/>
      <c r="M145" s="45"/>
      <c r="N145" s="45"/>
      <c r="O145" s="45"/>
      <c r="P145" s="45"/>
      <c r="Q145" s="39"/>
      <c r="R145" s="39"/>
      <c r="S145" s="39"/>
      <c r="T145" s="45">
        <f t="shared" ref="T145:T154" si="18">SUM(G145:S145)</f>
        <v>0</v>
      </c>
    </row>
    <row r="146" spans="1:20" ht="12.6" customHeight="1" x14ac:dyDescent="0.4">
      <c r="A146" s="8"/>
      <c r="B146" s="99"/>
      <c r="C146" s="53"/>
      <c r="D146" s="72" t="s">
        <v>30</v>
      </c>
      <c r="E146" s="21"/>
      <c r="F146" s="45"/>
      <c r="G146" s="45"/>
      <c r="H146" s="45"/>
      <c r="I146" s="45"/>
      <c r="J146" s="45"/>
      <c r="K146" s="45"/>
      <c r="L146" s="45"/>
      <c r="M146" s="45"/>
      <c r="N146" s="45"/>
      <c r="O146" s="45"/>
      <c r="P146" s="45"/>
      <c r="Q146" s="39"/>
      <c r="R146" s="39"/>
      <c r="S146" s="39"/>
      <c r="T146" s="45">
        <f t="shared" si="18"/>
        <v>0</v>
      </c>
    </row>
    <row r="147" spans="1:20" ht="12.6" customHeight="1" x14ac:dyDescent="0.4">
      <c r="A147" s="8"/>
      <c r="B147" s="99"/>
      <c r="C147" s="21"/>
      <c r="D147" s="72" t="s">
        <v>38</v>
      </c>
      <c r="E147" s="21"/>
      <c r="F147" s="45"/>
      <c r="G147" s="45"/>
      <c r="H147" s="45"/>
      <c r="I147" s="45"/>
      <c r="J147" s="45"/>
      <c r="K147" s="45"/>
      <c r="L147" s="45"/>
      <c r="M147" s="45"/>
      <c r="N147" s="45"/>
      <c r="O147" s="45"/>
      <c r="P147" s="45"/>
      <c r="Q147" s="39"/>
      <c r="R147" s="39"/>
      <c r="S147" s="39"/>
      <c r="T147" s="45">
        <f t="shared" si="18"/>
        <v>0</v>
      </c>
    </row>
    <row r="148" spans="1:20" ht="12.6" customHeight="1" x14ac:dyDescent="0.4">
      <c r="A148" s="8"/>
      <c r="B148" s="99"/>
      <c r="C148" s="10"/>
      <c r="D148" s="73" t="s">
        <v>42</v>
      </c>
      <c r="E148" s="21"/>
      <c r="F148" s="30"/>
      <c r="G148" s="30"/>
      <c r="H148" s="30"/>
      <c r="I148" s="30"/>
      <c r="J148" s="30"/>
      <c r="K148" s="30"/>
      <c r="L148" s="30"/>
      <c r="M148" s="30"/>
      <c r="N148" s="30"/>
      <c r="O148" s="30"/>
      <c r="P148" s="30"/>
      <c r="Q148" s="39"/>
      <c r="R148" s="39"/>
      <c r="S148" s="39"/>
      <c r="T148" s="30">
        <f t="shared" si="18"/>
        <v>0</v>
      </c>
    </row>
    <row r="149" spans="1:20" ht="12.6" customHeight="1" x14ac:dyDescent="0.4">
      <c r="A149" s="8"/>
      <c r="B149" s="99"/>
      <c r="C149" s="10"/>
      <c r="D149" s="73" t="s">
        <v>34</v>
      </c>
      <c r="E149" s="21"/>
      <c r="F149" s="30"/>
      <c r="G149" s="30"/>
      <c r="H149" s="30"/>
      <c r="I149" s="30"/>
      <c r="J149" s="30"/>
      <c r="K149" s="30"/>
      <c r="L149" s="30"/>
      <c r="M149" s="30"/>
      <c r="N149" s="30"/>
      <c r="O149" s="30"/>
      <c r="P149" s="30"/>
      <c r="Q149" s="39"/>
      <c r="R149" s="39"/>
      <c r="S149" s="39"/>
      <c r="T149" s="30">
        <f t="shared" si="18"/>
        <v>0</v>
      </c>
    </row>
    <row r="150" spans="1:20" ht="12.6" customHeight="1" x14ac:dyDescent="0.4">
      <c r="A150" s="8"/>
      <c r="B150" s="99"/>
      <c r="C150" s="10"/>
      <c r="D150" s="73" t="s">
        <v>33</v>
      </c>
      <c r="E150" s="21"/>
      <c r="F150" s="30"/>
      <c r="G150" s="30"/>
      <c r="H150" s="30"/>
      <c r="I150" s="30"/>
      <c r="J150" s="30"/>
      <c r="K150" s="30"/>
      <c r="L150" s="30"/>
      <c r="M150" s="30"/>
      <c r="N150" s="30"/>
      <c r="O150" s="30"/>
      <c r="P150" s="30"/>
      <c r="Q150" s="39"/>
      <c r="R150" s="39"/>
      <c r="S150" s="39"/>
      <c r="T150" s="30">
        <f t="shared" si="18"/>
        <v>0</v>
      </c>
    </row>
    <row r="151" spans="1:20" ht="12.6" customHeight="1" x14ac:dyDescent="0.4">
      <c r="A151" s="8"/>
      <c r="B151" s="99"/>
      <c r="C151" s="10"/>
      <c r="D151" s="74" t="s">
        <v>35</v>
      </c>
      <c r="E151" s="21"/>
      <c r="F151" s="17"/>
      <c r="G151" s="17"/>
      <c r="H151" s="17"/>
      <c r="I151" s="17"/>
      <c r="J151" s="17"/>
      <c r="K151" s="17"/>
      <c r="L151" s="17"/>
      <c r="M151" s="17"/>
      <c r="N151" s="17"/>
      <c r="O151" s="17"/>
      <c r="P151" s="17"/>
      <c r="Q151" s="39"/>
      <c r="R151" s="39"/>
      <c r="S151" s="39"/>
      <c r="T151" s="17">
        <f t="shared" si="18"/>
        <v>0</v>
      </c>
    </row>
    <row r="152" spans="1:20" ht="12.6" customHeight="1" x14ac:dyDescent="0.4">
      <c r="A152" s="8"/>
      <c r="B152" s="99"/>
      <c r="C152" s="10"/>
      <c r="D152" s="74" t="s">
        <v>36</v>
      </c>
      <c r="E152" s="21"/>
      <c r="F152" s="17"/>
      <c r="G152" s="17"/>
      <c r="H152" s="17"/>
      <c r="I152" s="17"/>
      <c r="J152" s="17"/>
      <c r="K152" s="17"/>
      <c r="L152" s="17"/>
      <c r="M152" s="17"/>
      <c r="N152" s="17"/>
      <c r="O152" s="17"/>
      <c r="P152" s="17"/>
      <c r="Q152" s="39"/>
      <c r="R152" s="39"/>
      <c r="S152" s="39"/>
      <c r="T152" s="17">
        <f t="shared" si="18"/>
        <v>0</v>
      </c>
    </row>
    <row r="153" spans="1:20" ht="12.6" customHeight="1" x14ac:dyDescent="0.4">
      <c r="A153" s="8"/>
      <c r="B153" s="99"/>
      <c r="C153" s="10"/>
      <c r="D153" s="74" t="s">
        <v>43</v>
      </c>
      <c r="E153" s="21"/>
      <c r="F153" s="17"/>
      <c r="G153" s="17"/>
      <c r="H153" s="17"/>
      <c r="I153" s="17"/>
      <c r="J153" s="17"/>
      <c r="K153" s="17"/>
      <c r="L153" s="17"/>
      <c r="M153" s="17"/>
      <c r="N153" s="17"/>
      <c r="O153" s="17"/>
      <c r="P153" s="17"/>
      <c r="Q153" s="39"/>
      <c r="R153" s="39"/>
      <c r="S153" s="39"/>
      <c r="T153" s="17">
        <f t="shared" si="18"/>
        <v>0</v>
      </c>
    </row>
    <row r="154" spans="1:20" ht="12.6" customHeight="1" x14ac:dyDescent="0.4">
      <c r="A154" s="8"/>
      <c r="B154" s="99"/>
      <c r="C154" s="10"/>
      <c r="D154" s="74" t="s">
        <v>37</v>
      </c>
      <c r="E154" s="21"/>
      <c r="F154" s="17"/>
      <c r="G154" s="17"/>
      <c r="H154" s="17"/>
      <c r="I154" s="17"/>
      <c r="J154" s="17"/>
      <c r="K154" s="17"/>
      <c r="L154" s="17"/>
      <c r="M154" s="17"/>
      <c r="N154" s="17"/>
      <c r="O154" s="17"/>
      <c r="P154" s="17"/>
      <c r="Q154" s="39"/>
      <c r="R154" s="39"/>
      <c r="S154" s="39"/>
      <c r="T154" s="17">
        <f t="shared" si="18"/>
        <v>0</v>
      </c>
    </row>
    <row r="155" spans="1:20" ht="12.6" customHeight="1" x14ac:dyDescent="0.4">
      <c r="D155" s="84" t="s">
        <v>50</v>
      </c>
      <c r="E155" s="21"/>
      <c r="F155" s="31"/>
      <c r="G155" s="31"/>
      <c r="H155" s="32"/>
      <c r="I155" s="32"/>
      <c r="J155" s="32"/>
      <c r="K155" s="32"/>
      <c r="L155" s="31"/>
      <c r="M155" s="32"/>
      <c r="N155" s="32"/>
      <c r="O155" s="32"/>
      <c r="P155" s="32"/>
      <c r="Q155" s="39"/>
      <c r="R155" s="39"/>
      <c r="S155" s="39"/>
      <c r="T155" s="31">
        <f t="shared" ref="T155:T157" si="19">SUM(G155:S155)</f>
        <v>0</v>
      </c>
    </row>
    <row r="156" spans="1:20" ht="12.6" customHeight="1" x14ac:dyDescent="0.4">
      <c r="D156" s="84" t="s">
        <v>25</v>
      </c>
      <c r="E156" s="21"/>
      <c r="F156" s="31"/>
      <c r="G156" s="31"/>
      <c r="H156" s="32"/>
      <c r="I156" s="32"/>
      <c r="J156" s="32"/>
      <c r="K156" s="32"/>
      <c r="L156" s="31"/>
      <c r="M156" s="32"/>
      <c r="N156" s="32"/>
      <c r="O156" s="32"/>
      <c r="P156" s="32"/>
      <c r="Q156" s="39"/>
      <c r="R156" s="39"/>
      <c r="S156" s="39"/>
      <c r="T156" s="31">
        <f t="shared" si="19"/>
        <v>0</v>
      </c>
    </row>
    <row r="157" spans="1:20" ht="12.6" customHeight="1" x14ac:dyDescent="0.4">
      <c r="D157" s="84" t="s">
        <v>51</v>
      </c>
      <c r="E157" s="21"/>
      <c r="F157" s="31"/>
      <c r="G157" s="31"/>
      <c r="H157" s="32"/>
      <c r="I157" s="32"/>
      <c r="J157" s="32"/>
      <c r="K157" s="32"/>
      <c r="L157" s="31"/>
      <c r="M157" s="32"/>
      <c r="N157" s="32"/>
      <c r="O157" s="32"/>
      <c r="P157" s="32"/>
      <c r="Q157" s="39"/>
      <c r="R157" s="39"/>
      <c r="S157" s="39"/>
      <c r="T157" s="31">
        <f t="shared" si="19"/>
        <v>0</v>
      </c>
    </row>
    <row r="158" spans="1:20" x14ac:dyDescent="0.4">
      <c r="A158" s="8"/>
      <c r="B158" s="99"/>
      <c r="C158" s="56"/>
      <c r="D158" s="71" t="s">
        <v>40</v>
      </c>
      <c r="E158" s="21"/>
      <c r="F158" s="45"/>
      <c r="G158" s="45"/>
      <c r="H158" s="45"/>
      <c r="I158" s="45"/>
      <c r="J158" s="45"/>
      <c r="K158" s="45"/>
      <c r="L158" s="45"/>
      <c r="M158" s="45"/>
      <c r="N158" s="45"/>
      <c r="O158" s="45"/>
      <c r="P158" s="45"/>
      <c r="Q158" s="39"/>
      <c r="R158" s="39"/>
      <c r="S158" s="39"/>
      <c r="T158" s="70">
        <f>SUBTOTAL(9,T145:T157)</f>
        <v>0</v>
      </c>
    </row>
    <row r="159" spans="1:20" s="42" customFormat="1" ht="12.6" customHeight="1" x14ac:dyDescent="0.4">
      <c r="A159" s="46"/>
      <c r="B159" s="99"/>
      <c r="C159" s="51"/>
      <c r="D159" s="21"/>
      <c r="E159" s="21"/>
      <c r="F159" s="29"/>
      <c r="G159" s="29"/>
      <c r="H159" s="58"/>
      <c r="I159" s="58"/>
      <c r="J159" s="58"/>
      <c r="K159" s="59"/>
      <c r="L159" s="44"/>
      <c r="M159" s="44"/>
      <c r="N159" s="44"/>
      <c r="O159" s="44"/>
      <c r="P159" s="44"/>
      <c r="Q159" s="44"/>
      <c r="R159" s="44"/>
      <c r="S159" s="44"/>
      <c r="T159" s="114"/>
    </row>
    <row r="160" spans="1:20" x14ac:dyDescent="0.4">
      <c r="A160" s="8"/>
      <c r="B160" s="99"/>
      <c r="C160" s="56" t="s">
        <v>21</v>
      </c>
      <c r="D160" s="71" t="s">
        <v>32</v>
      </c>
      <c r="E160" s="21"/>
      <c r="F160" s="45"/>
      <c r="G160" s="45"/>
      <c r="H160" s="45"/>
      <c r="I160" s="45"/>
      <c r="J160" s="45"/>
      <c r="K160" s="45"/>
      <c r="L160" s="45"/>
      <c r="M160" s="45"/>
      <c r="N160" s="45"/>
      <c r="O160" s="45"/>
      <c r="P160" s="45"/>
      <c r="Q160" s="45"/>
      <c r="R160" s="39"/>
      <c r="S160" s="39"/>
      <c r="T160" s="45">
        <f t="shared" ref="T160:T169" si="20">SUM(G160:S160)</f>
        <v>0</v>
      </c>
    </row>
    <row r="161" spans="1:20" ht="12.6" customHeight="1" x14ac:dyDescent="0.4">
      <c r="A161" s="8"/>
      <c r="B161" s="99"/>
      <c r="C161" s="53"/>
      <c r="D161" s="72" t="s">
        <v>30</v>
      </c>
      <c r="E161" s="21"/>
      <c r="F161" s="45"/>
      <c r="G161" s="45"/>
      <c r="H161" s="45"/>
      <c r="I161" s="45"/>
      <c r="J161" s="45"/>
      <c r="K161" s="45"/>
      <c r="L161" s="45"/>
      <c r="M161" s="45"/>
      <c r="N161" s="45"/>
      <c r="O161" s="45"/>
      <c r="P161" s="45"/>
      <c r="Q161" s="45"/>
      <c r="R161" s="39"/>
      <c r="S161" s="39"/>
      <c r="T161" s="45">
        <f t="shared" si="20"/>
        <v>0</v>
      </c>
    </row>
    <row r="162" spans="1:20" ht="12.6" customHeight="1" x14ac:dyDescent="0.4">
      <c r="A162" s="8"/>
      <c r="B162" s="99"/>
      <c r="C162" s="21"/>
      <c r="D162" s="72" t="s">
        <v>38</v>
      </c>
      <c r="E162" s="21"/>
      <c r="F162" s="45"/>
      <c r="G162" s="45"/>
      <c r="H162" s="45"/>
      <c r="I162" s="45"/>
      <c r="J162" s="45"/>
      <c r="K162" s="45"/>
      <c r="L162" s="45"/>
      <c r="M162" s="45"/>
      <c r="N162" s="45"/>
      <c r="O162" s="45"/>
      <c r="P162" s="45"/>
      <c r="Q162" s="45"/>
      <c r="R162" s="39"/>
      <c r="S162" s="39"/>
      <c r="T162" s="45">
        <f t="shared" si="20"/>
        <v>0</v>
      </c>
    </row>
    <row r="163" spans="1:20" ht="12.6" customHeight="1" x14ac:dyDescent="0.4">
      <c r="A163" s="8"/>
      <c r="B163" s="99"/>
      <c r="C163" s="10"/>
      <c r="D163" s="73" t="s">
        <v>42</v>
      </c>
      <c r="E163" s="21"/>
      <c r="F163" s="30"/>
      <c r="G163" s="30"/>
      <c r="H163" s="30"/>
      <c r="I163" s="30"/>
      <c r="J163" s="30"/>
      <c r="K163" s="30"/>
      <c r="L163" s="30"/>
      <c r="M163" s="30"/>
      <c r="N163" s="30"/>
      <c r="O163" s="30"/>
      <c r="P163" s="30"/>
      <c r="Q163" s="30"/>
      <c r="R163" s="39"/>
      <c r="S163" s="39"/>
      <c r="T163" s="30">
        <f t="shared" si="20"/>
        <v>0</v>
      </c>
    </row>
    <row r="164" spans="1:20" ht="12.6" customHeight="1" x14ac:dyDescent="0.4">
      <c r="A164" s="8"/>
      <c r="B164" s="99"/>
      <c r="C164" s="10"/>
      <c r="D164" s="73" t="s">
        <v>34</v>
      </c>
      <c r="E164" s="21"/>
      <c r="F164" s="30"/>
      <c r="G164" s="30"/>
      <c r="H164" s="30"/>
      <c r="I164" s="30"/>
      <c r="J164" s="30"/>
      <c r="K164" s="30"/>
      <c r="L164" s="30"/>
      <c r="M164" s="30"/>
      <c r="N164" s="30"/>
      <c r="O164" s="30"/>
      <c r="P164" s="30"/>
      <c r="Q164" s="30"/>
      <c r="R164" s="39"/>
      <c r="S164" s="39"/>
      <c r="T164" s="30">
        <f t="shared" si="20"/>
        <v>0</v>
      </c>
    </row>
    <row r="165" spans="1:20" ht="12.6" customHeight="1" x14ac:dyDescent="0.4">
      <c r="A165" s="8"/>
      <c r="B165" s="99"/>
      <c r="C165" s="10"/>
      <c r="D165" s="73" t="s">
        <v>33</v>
      </c>
      <c r="E165" s="21"/>
      <c r="F165" s="30"/>
      <c r="G165" s="30"/>
      <c r="H165" s="30"/>
      <c r="I165" s="30"/>
      <c r="J165" s="30"/>
      <c r="K165" s="30"/>
      <c r="L165" s="30"/>
      <c r="M165" s="30"/>
      <c r="N165" s="30"/>
      <c r="O165" s="30"/>
      <c r="P165" s="30"/>
      <c r="Q165" s="30"/>
      <c r="R165" s="39"/>
      <c r="S165" s="39"/>
      <c r="T165" s="30">
        <f t="shared" si="20"/>
        <v>0</v>
      </c>
    </row>
    <row r="166" spans="1:20" ht="12.6" customHeight="1" x14ac:dyDescent="0.4">
      <c r="A166" s="8"/>
      <c r="B166" s="99"/>
      <c r="C166" s="10"/>
      <c r="D166" s="74" t="s">
        <v>35</v>
      </c>
      <c r="E166" s="21"/>
      <c r="F166" s="17"/>
      <c r="G166" s="17"/>
      <c r="H166" s="17"/>
      <c r="I166" s="17"/>
      <c r="J166" s="17"/>
      <c r="K166" s="17"/>
      <c r="L166" s="17"/>
      <c r="M166" s="17"/>
      <c r="N166" s="17"/>
      <c r="O166" s="17"/>
      <c r="P166" s="17"/>
      <c r="Q166" s="17"/>
      <c r="R166" s="39"/>
      <c r="S166" s="39"/>
      <c r="T166" s="17">
        <f t="shared" si="20"/>
        <v>0</v>
      </c>
    </row>
    <row r="167" spans="1:20" ht="12.6" customHeight="1" x14ac:dyDescent="0.4">
      <c r="A167" s="8"/>
      <c r="B167" s="99"/>
      <c r="C167" s="10"/>
      <c r="D167" s="74" t="s">
        <v>36</v>
      </c>
      <c r="E167" s="21"/>
      <c r="F167" s="17"/>
      <c r="G167" s="17"/>
      <c r="H167" s="17"/>
      <c r="I167" s="17"/>
      <c r="J167" s="17"/>
      <c r="K167" s="17"/>
      <c r="L167" s="17"/>
      <c r="M167" s="17"/>
      <c r="N167" s="17"/>
      <c r="O167" s="17"/>
      <c r="P167" s="17"/>
      <c r="Q167" s="17"/>
      <c r="R167" s="39"/>
      <c r="S167" s="39"/>
      <c r="T167" s="17">
        <f t="shared" si="20"/>
        <v>0</v>
      </c>
    </row>
    <row r="168" spans="1:20" ht="12.6" customHeight="1" x14ac:dyDescent="0.4">
      <c r="A168" s="8"/>
      <c r="B168" s="99"/>
      <c r="C168" s="10"/>
      <c r="D168" s="74" t="s">
        <v>43</v>
      </c>
      <c r="E168" s="21"/>
      <c r="F168" s="17"/>
      <c r="G168" s="17"/>
      <c r="H168" s="17"/>
      <c r="I168" s="17"/>
      <c r="J168" s="17"/>
      <c r="K168" s="17"/>
      <c r="L168" s="17"/>
      <c r="M168" s="17"/>
      <c r="N168" s="17"/>
      <c r="O168" s="17"/>
      <c r="P168" s="17"/>
      <c r="Q168" s="17"/>
      <c r="R168" s="39"/>
      <c r="S168" s="39"/>
      <c r="T168" s="17">
        <f t="shared" si="20"/>
        <v>0</v>
      </c>
    </row>
    <row r="169" spans="1:20" ht="12.6" customHeight="1" x14ac:dyDescent="0.4">
      <c r="A169" s="8"/>
      <c r="B169" s="99"/>
      <c r="C169" s="10"/>
      <c r="D169" s="74" t="s">
        <v>37</v>
      </c>
      <c r="E169" s="21"/>
      <c r="F169" s="17"/>
      <c r="G169" s="17"/>
      <c r="H169" s="17"/>
      <c r="I169" s="17"/>
      <c r="J169" s="17"/>
      <c r="K169" s="17"/>
      <c r="L169" s="17"/>
      <c r="M169" s="17"/>
      <c r="N169" s="17"/>
      <c r="O169" s="17"/>
      <c r="P169" s="17"/>
      <c r="Q169" s="17"/>
      <c r="R169" s="39"/>
      <c r="S169" s="39"/>
      <c r="T169" s="17">
        <f t="shared" si="20"/>
        <v>0</v>
      </c>
    </row>
    <row r="170" spans="1:20" ht="12.6" customHeight="1" x14ac:dyDescent="0.4">
      <c r="D170" s="84" t="s">
        <v>50</v>
      </c>
      <c r="E170" s="21"/>
      <c r="F170" s="31"/>
      <c r="G170" s="31"/>
      <c r="H170" s="32"/>
      <c r="I170" s="32"/>
      <c r="J170" s="32"/>
      <c r="K170" s="32"/>
      <c r="L170" s="31"/>
      <c r="M170" s="31"/>
      <c r="N170" s="32"/>
      <c r="O170" s="32"/>
      <c r="P170" s="32"/>
      <c r="Q170" s="32"/>
      <c r="R170" s="39"/>
      <c r="S170" s="39"/>
      <c r="T170" s="31">
        <f t="shared" ref="T170:T172" si="21">SUM(G170:S170)</f>
        <v>0</v>
      </c>
    </row>
    <row r="171" spans="1:20" ht="12.6" customHeight="1" x14ac:dyDescent="0.4">
      <c r="D171" s="84" t="s">
        <v>25</v>
      </c>
      <c r="E171" s="21"/>
      <c r="F171" s="31"/>
      <c r="G171" s="31"/>
      <c r="H171" s="32"/>
      <c r="I171" s="32"/>
      <c r="J171" s="32"/>
      <c r="K171" s="32"/>
      <c r="L171" s="31"/>
      <c r="M171" s="31"/>
      <c r="N171" s="32"/>
      <c r="O171" s="32"/>
      <c r="P171" s="32"/>
      <c r="Q171" s="32"/>
      <c r="R171" s="39"/>
      <c r="S171" s="39"/>
      <c r="T171" s="31">
        <f t="shared" si="21"/>
        <v>0</v>
      </c>
    </row>
    <row r="172" spans="1:20" ht="12.6" customHeight="1" x14ac:dyDescent="0.4">
      <c r="D172" s="84" t="s">
        <v>51</v>
      </c>
      <c r="E172" s="21"/>
      <c r="F172" s="31"/>
      <c r="G172" s="31"/>
      <c r="H172" s="32"/>
      <c r="I172" s="32"/>
      <c r="J172" s="32"/>
      <c r="K172" s="32"/>
      <c r="L172" s="31"/>
      <c r="M172" s="31"/>
      <c r="N172" s="32"/>
      <c r="O172" s="32"/>
      <c r="P172" s="32"/>
      <c r="Q172" s="32"/>
      <c r="R172" s="39"/>
      <c r="S172" s="39"/>
      <c r="T172" s="31">
        <f t="shared" si="21"/>
        <v>0</v>
      </c>
    </row>
    <row r="173" spans="1:20" x14ac:dyDescent="0.4">
      <c r="A173" s="8"/>
      <c r="B173" s="99"/>
      <c r="C173" s="56"/>
      <c r="D173" s="71" t="s">
        <v>40</v>
      </c>
      <c r="E173" s="21"/>
      <c r="F173" s="45"/>
      <c r="G173" s="45"/>
      <c r="H173" s="45"/>
      <c r="I173" s="45"/>
      <c r="J173" s="45"/>
      <c r="K173" s="45"/>
      <c r="L173" s="45"/>
      <c r="M173" s="45"/>
      <c r="N173" s="45"/>
      <c r="O173" s="45"/>
      <c r="P173" s="45"/>
      <c r="Q173" s="45"/>
      <c r="R173" s="39"/>
      <c r="S173" s="39"/>
      <c r="T173" s="70">
        <f>SUBTOTAL(9,T160:T172)</f>
        <v>0</v>
      </c>
    </row>
    <row r="174" spans="1:20" s="42" customFormat="1" x14ac:dyDescent="0.4">
      <c r="B174" s="102"/>
      <c r="C174" s="57"/>
      <c r="D174" s="5"/>
      <c r="E174" s="5"/>
      <c r="F174" s="29"/>
      <c r="G174" s="29"/>
      <c r="H174" s="58"/>
      <c r="I174" s="58"/>
      <c r="J174" s="58"/>
      <c r="K174" s="59"/>
      <c r="L174" s="44"/>
      <c r="M174" s="44"/>
      <c r="N174" s="44"/>
      <c r="O174" s="44"/>
      <c r="P174" s="44"/>
      <c r="Q174" s="44"/>
      <c r="R174" s="44"/>
      <c r="S174" s="44"/>
      <c r="T174" s="114"/>
    </row>
    <row r="175" spans="1:20" x14ac:dyDescent="0.4">
      <c r="A175" s="8"/>
      <c r="B175" s="99"/>
      <c r="C175" s="56" t="s">
        <v>22</v>
      </c>
      <c r="D175" s="71" t="s">
        <v>32</v>
      </c>
      <c r="E175" s="21"/>
      <c r="F175" s="45"/>
      <c r="G175" s="45"/>
      <c r="H175" s="45"/>
      <c r="I175" s="45"/>
      <c r="J175" s="45"/>
      <c r="K175" s="45"/>
      <c r="L175" s="45"/>
      <c r="M175" s="45"/>
      <c r="N175" s="45"/>
      <c r="O175" s="45"/>
      <c r="P175" s="45"/>
      <c r="Q175" s="45"/>
      <c r="R175" s="45"/>
      <c r="S175" s="16"/>
      <c r="T175" s="45">
        <f t="shared" ref="T175:T184" si="22">SUM(G175:S175)</f>
        <v>0</v>
      </c>
    </row>
    <row r="176" spans="1:20" ht="12.6" customHeight="1" x14ac:dyDescent="0.4">
      <c r="A176" s="8"/>
      <c r="B176" s="99"/>
      <c r="C176" s="53"/>
      <c r="D176" s="72" t="s">
        <v>30</v>
      </c>
      <c r="E176" s="21"/>
      <c r="F176" s="45"/>
      <c r="G176" s="45"/>
      <c r="H176" s="45"/>
      <c r="I176" s="45"/>
      <c r="J176" s="45"/>
      <c r="K176" s="45"/>
      <c r="L176" s="45"/>
      <c r="M176" s="45"/>
      <c r="N176" s="45"/>
      <c r="O176" s="45"/>
      <c r="P176" s="45"/>
      <c r="Q176" s="45"/>
      <c r="R176" s="45"/>
      <c r="S176" s="16"/>
      <c r="T176" s="45">
        <f t="shared" si="22"/>
        <v>0</v>
      </c>
    </row>
    <row r="177" spans="1:20" ht="12.6" customHeight="1" x14ac:dyDescent="0.4">
      <c r="A177" s="8"/>
      <c r="B177" s="99"/>
      <c r="C177" s="21"/>
      <c r="D177" s="72" t="s">
        <v>38</v>
      </c>
      <c r="E177" s="21"/>
      <c r="F177" s="45"/>
      <c r="G177" s="45"/>
      <c r="H177" s="45"/>
      <c r="I177" s="45"/>
      <c r="J177" s="45"/>
      <c r="K177" s="45"/>
      <c r="L177" s="45"/>
      <c r="M177" s="45"/>
      <c r="N177" s="45"/>
      <c r="O177" s="45"/>
      <c r="P177" s="45"/>
      <c r="Q177" s="45"/>
      <c r="R177" s="45"/>
      <c r="S177" s="16"/>
      <c r="T177" s="45">
        <f t="shared" si="22"/>
        <v>0</v>
      </c>
    </row>
    <row r="178" spans="1:20" ht="12.6" customHeight="1" x14ac:dyDescent="0.4">
      <c r="A178" s="8"/>
      <c r="B178" s="99"/>
      <c r="C178" s="10"/>
      <c r="D178" s="73" t="s">
        <v>42</v>
      </c>
      <c r="E178" s="21"/>
      <c r="F178" s="30"/>
      <c r="G178" s="30"/>
      <c r="H178" s="30"/>
      <c r="I178" s="30"/>
      <c r="J178" s="30"/>
      <c r="K178" s="30"/>
      <c r="L178" s="30"/>
      <c r="M178" s="30"/>
      <c r="N178" s="30"/>
      <c r="O178" s="30"/>
      <c r="P178" s="30"/>
      <c r="Q178" s="30"/>
      <c r="R178" s="30"/>
      <c r="S178" s="16"/>
      <c r="T178" s="30">
        <f t="shared" si="22"/>
        <v>0</v>
      </c>
    </row>
    <row r="179" spans="1:20" ht="12.6" customHeight="1" x14ac:dyDescent="0.4">
      <c r="A179" s="8"/>
      <c r="B179" s="99"/>
      <c r="C179" s="10"/>
      <c r="D179" s="73" t="s">
        <v>34</v>
      </c>
      <c r="E179" s="21"/>
      <c r="F179" s="30"/>
      <c r="G179" s="30"/>
      <c r="H179" s="30"/>
      <c r="I179" s="30"/>
      <c r="J179" s="30"/>
      <c r="K179" s="30"/>
      <c r="L179" s="30"/>
      <c r="M179" s="30"/>
      <c r="N179" s="30"/>
      <c r="O179" s="30"/>
      <c r="P179" s="30"/>
      <c r="Q179" s="30"/>
      <c r="R179" s="30"/>
      <c r="S179" s="16"/>
      <c r="T179" s="30">
        <f t="shared" si="22"/>
        <v>0</v>
      </c>
    </row>
    <row r="180" spans="1:20" ht="12.6" customHeight="1" x14ac:dyDescent="0.4">
      <c r="A180" s="8"/>
      <c r="B180" s="99"/>
      <c r="C180" s="10"/>
      <c r="D180" s="73" t="s">
        <v>33</v>
      </c>
      <c r="E180" s="21"/>
      <c r="F180" s="30"/>
      <c r="G180" s="30"/>
      <c r="H180" s="30"/>
      <c r="I180" s="30"/>
      <c r="J180" s="30"/>
      <c r="K180" s="30"/>
      <c r="L180" s="30"/>
      <c r="M180" s="30"/>
      <c r="N180" s="30"/>
      <c r="O180" s="30"/>
      <c r="P180" s="30"/>
      <c r="Q180" s="30"/>
      <c r="R180" s="30"/>
      <c r="S180" s="16"/>
      <c r="T180" s="30">
        <f t="shared" si="22"/>
        <v>0</v>
      </c>
    </row>
    <row r="181" spans="1:20" ht="12.6" customHeight="1" x14ac:dyDescent="0.4">
      <c r="A181" s="8"/>
      <c r="B181" s="99"/>
      <c r="C181" s="10"/>
      <c r="D181" s="74" t="s">
        <v>35</v>
      </c>
      <c r="E181" s="21"/>
      <c r="F181" s="17"/>
      <c r="G181" s="17"/>
      <c r="H181" s="17"/>
      <c r="I181" s="17"/>
      <c r="J181" s="17"/>
      <c r="K181" s="17"/>
      <c r="L181" s="17"/>
      <c r="M181" s="17"/>
      <c r="N181" s="17"/>
      <c r="O181" s="17"/>
      <c r="P181" s="17"/>
      <c r="Q181" s="17"/>
      <c r="R181" s="17"/>
      <c r="S181" s="16"/>
      <c r="T181" s="17">
        <f t="shared" si="22"/>
        <v>0</v>
      </c>
    </row>
    <row r="182" spans="1:20" ht="12.6" customHeight="1" x14ac:dyDescent="0.4">
      <c r="A182" s="8"/>
      <c r="B182" s="99"/>
      <c r="C182" s="10"/>
      <c r="D182" s="74" t="s">
        <v>36</v>
      </c>
      <c r="E182" s="21"/>
      <c r="F182" s="17"/>
      <c r="G182" s="17"/>
      <c r="H182" s="17"/>
      <c r="I182" s="17"/>
      <c r="J182" s="17"/>
      <c r="K182" s="17"/>
      <c r="L182" s="17"/>
      <c r="M182" s="17"/>
      <c r="N182" s="17"/>
      <c r="O182" s="17"/>
      <c r="P182" s="17"/>
      <c r="Q182" s="17"/>
      <c r="R182" s="17"/>
      <c r="S182" s="16"/>
      <c r="T182" s="17">
        <f t="shared" si="22"/>
        <v>0</v>
      </c>
    </row>
    <row r="183" spans="1:20" ht="12.6" customHeight="1" x14ac:dyDescent="0.4">
      <c r="A183" s="8"/>
      <c r="B183" s="99"/>
      <c r="C183" s="10"/>
      <c r="D183" s="74" t="s">
        <v>43</v>
      </c>
      <c r="E183" s="21"/>
      <c r="F183" s="17"/>
      <c r="G183" s="17"/>
      <c r="H183" s="17"/>
      <c r="I183" s="17"/>
      <c r="J183" s="17"/>
      <c r="K183" s="17"/>
      <c r="L183" s="17"/>
      <c r="M183" s="17"/>
      <c r="N183" s="17"/>
      <c r="O183" s="17"/>
      <c r="P183" s="17"/>
      <c r="Q183" s="17"/>
      <c r="R183" s="17"/>
      <c r="S183" s="16"/>
      <c r="T183" s="17">
        <f t="shared" si="22"/>
        <v>0</v>
      </c>
    </row>
    <row r="184" spans="1:20" ht="12.6" customHeight="1" x14ac:dyDescent="0.4">
      <c r="A184" s="8"/>
      <c r="B184" s="99"/>
      <c r="C184" s="10"/>
      <c r="D184" s="74" t="s">
        <v>37</v>
      </c>
      <c r="E184" s="21"/>
      <c r="F184" s="17"/>
      <c r="G184" s="17"/>
      <c r="H184" s="17"/>
      <c r="I184" s="17"/>
      <c r="J184" s="17"/>
      <c r="K184" s="17"/>
      <c r="L184" s="17"/>
      <c r="M184" s="17"/>
      <c r="N184" s="17"/>
      <c r="O184" s="17"/>
      <c r="P184" s="17"/>
      <c r="Q184" s="17"/>
      <c r="R184" s="17"/>
      <c r="S184" s="16"/>
      <c r="T184" s="17">
        <f t="shared" si="22"/>
        <v>0</v>
      </c>
    </row>
    <row r="185" spans="1:20" ht="12.6" customHeight="1" x14ac:dyDescent="0.4">
      <c r="D185" s="84" t="s">
        <v>50</v>
      </c>
      <c r="E185" s="21"/>
      <c r="F185" s="31"/>
      <c r="G185" s="31"/>
      <c r="H185" s="32"/>
      <c r="I185" s="32"/>
      <c r="J185" s="32"/>
      <c r="K185" s="32"/>
      <c r="L185" s="31"/>
      <c r="M185" s="31"/>
      <c r="N185" s="32"/>
      <c r="O185" s="32"/>
      <c r="P185" s="32"/>
      <c r="Q185" s="32"/>
      <c r="R185" s="32"/>
      <c r="S185" s="39"/>
      <c r="T185" s="31">
        <f t="shared" ref="T185:T187" si="23">SUM(G185:S185)</f>
        <v>0</v>
      </c>
    </row>
    <row r="186" spans="1:20" ht="12.6" customHeight="1" x14ac:dyDescent="0.4">
      <c r="D186" s="84" t="s">
        <v>25</v>
      </c>
      <c r="E186" s="21"/>
      <c r="F186" s="31"/>
      <c r="G186" s="31"/>
      <c r="H186" s="32"/>
      <c r="I186" s="32"/>
      <c r="J186" s="32"/>
      <c r="K186" s="32"/>
      <c r="L186" s="31"/>
      <c r="M186" s="31"/>
      <c r="N186" s="32"/>
      <c r="O186" s="32"/>
      <c r="P186" s="32"/>
      <c r="Q186" s="32"/>
      <c r="R186" s="32"/>
      <c r="S186" s="39"/>
      <c r="T186" s="31">
        <f t="shared" si="23"/>
        <v>0</v>
      </c>
    </row>
    <row r="187" spans="1:20" ht="12.6" customHeight="1" x14ac:dyDescent="0.4">
      <c r="D187" s="84" t="s">
        <v>51</v>
      </c>
      <c r="E187" s="21"/>
      <c r="F187" s="31"/>
      <c r="G187" s="31"/>
      <c r="H187" s="32"/>
      <c r="I187" s="32"/>
      <c r="J187" s="32"/>
      <c r="K187" s="32"/>
      <c r="L187" s="31"/>
      <c r="M187" s="31"/>
      <c r="N187" s="32"/>
      <c r="O187" s="32"/>
      <c r="P187" s="32"/>
      <c r="Q187" s="32"/>
      <c r="R187" s="32"/>
      <c r="S187" s="39"/>
      <c r="T187" s="31">
        <f t="shared" si="23"/>
        <v>0</v>
      </c>
    </row>
    <row r="188" spans="1:20" x14ac:dyDescent="0.4">
      <c r="A188" s="8"/>
      <c r="B188" s="99"/>
      <c r="C188" s="56"/>
      <c r="D188" s="71" t="s">
        <v>40</v>
      </c>
      <c r="E188" s="21"/>
      <c r="F188" s="45"/>
      <c r="G188" s="45"/>
      <c r="H188" s="45"/>
      <c r="I188" s="45"/>
      <c r="J188" s="45"/>
      <c r="K188" s="45"/>
      <c r="L188" s="45"/>
      <c r="M188" s="45"/>
      <c r="N188" s="45"/>
      <c r="O188" s="45"/>
      <c r="P188" s="45"/>
      <c r="Q188" s="45"/>
      <c r="R188" s="45"/>
      <c r="S188" s="16"/>
      <c r="T188" s="70">
        <f>SUBTOTAL(9,T175:T187)</f>
        <v>0</v>
      </c>
    </row>
    <row r="189" spans="1:20" s="42" customFormat="1" ht="12.6" customHeight="1" x14ac:dyDescent="0.4">
      <c r="A189" s="46"/>
      <c r="B189" s="99"/>
      <c r="C189" s="51"/>
      <c r="D189" s="5"/>
      <c r="E189" s="5"/>
      <c r="F189" s="29"/>
      <c r="G189" s="29"/>
      <c r="H189" s="58"/>
      <c r="I189" s="58"/>
      <c r="J189" s="58"/>
      <c r="K189" s="59"/>
      <c r="L189" s="44"/>
      <c r="M189" s="44"/>
      <c r="N189" s="44"/>
      <c r="O189" s="44"/>
      <c r="P189" s="44"/>
      <c r="Q189" s="44"/>
      <c r="R189" s="44"/>
      <c r="S189" s="44"/>
      <c r="T189" s="114"/>
    </row>
    <row r="190" spans="1:20" x14ac:dyDescent="0.4">
      <c r="A190" s="8"/>
      <c r="B190" s="105" t="s">
        <v>65</v>
      </c>
      <c r="C190" s="56" t="s">
        <v>6</v>
      </c>
      <c r="D190" s="71" t="s">
        <v>32</v>
      </c>
      <c r="E190" s="21"/>
      <c r="F190" s="45"/>
      <c r="G190" s="45"/>
      <c r="H190" s="45"/>
      <c r="I190" s="45"/>
      <c r="J190" s="45"/>
      <c r="K190" s="45"/>
      <c r="L190" s="45"/>
      <c r="M190" s="45"/>
      <c r="N190" s="45"/>
      <c r="O190" s="45"/>
      <c r="P190" s="45"/>
      <c r="Q190" s="45"/>
      <c r="R190" s="45"/>
      <c r="S190" s="45"/>
      <c r="T190" s="45">
        <f t="shared" ref="T190:T199" si="24">SUM(G190:S190)</f>
        <v>0</v>
      </c>
    </row>
    <row r="191" spans="1:20" ht="12.6" customHeight="1" x14ac:dyDescent="0.4">
      <c r="A191" s="8"/>
      <c r="B191" s="105" t="s">
        <v>66</v>
      </c>
      <c r="C191" s="21"/>
      <c r="D191" s="72" t="s">
        <v>30</v>
      </c>
      <c r="E191" s="21"/>
      <c r="F191" s="45"/>
      <c r="G191" s="45"/>
      <c r="H191" s="45"/>
      <c r="I191" s="45"/>
      <c r="J191" s="45"/>
      <c r="K191" s="45"/>
      <c r="L191" s="45"/>
      <c r="M191" s="45"/>
      <c r="N191" s="45"/>
      <c r="O191" s="45"/>
      <c r="P191" s="45"/>
      <c r="Q191" s="45"/>
      <c r="R191" s="45"/>
      <c r="S191" s="45"/>
      <c r="T191" s="45">
        <f t="shared" si="24"/>
        <v>0</v>
      </c>
    </row>
    <row r="192" spans="1:20" ht="12.6" customHeight="1" x14ac:dyDescent="0.4">
      <c r="A192" s="8"/>
      <c r="B192" s="99"/>
      <c r="C192" s="21"/>
      <c r="D192" s="72" t="s">
        <v>38</v>
      </c>
      <c r="E192" s="21"/>
      <c r="F192" s="45"/>
      <c r="G192" s="45"/>
      <c r="H192" s="45"/>
      <c r="I192" s="45"/>
      <c r="J192" s="45"/>
      <c r="K192" s="45"/>
      <c r="L192" s="45"/>
      <c r="M192" s="45"/>
      <c r="N192" s="45"/>
      <c r="O192" s="45"/>
      <c r="P192" s="45"/>
      <c r="Q192" s="45"/>
      <c r="R192" s="45"/>
      <c r="S192" s="45"/>
      <c r="T192" s="45">
        <f t="shared" si="24"/>
        <v>0</v>
      </c>
    </row>
    <row r="193" spans="1:20" ht="12.6" customHeight="1" x14ac:dyDescent="0.4">
      <c r="A193" s="8"/>
      <c r="B193" s="99"/>
      <c r="C193" s="10"/>
      <c r="D193" s="73" t="s">
        <v>42</v>
      </c>
      <c r="E193" s="21"/>
      <c r="F193" s="30"/>
      <c r="G193" s="30"/>
      <c r="H193" s="30"/>
      <c r="I193" s="30"/>
      <c r="J193" s="30"/>
      <c r="K193" s="30"/>
      <c r="L193" s="30"/>
      <c r="M193" s="30"/>
      <c r="N193" s="30"/>
      <c r="O193" s="30"/>
      <c r="P193" s="30"/>
      <c r="Q193" s="30"/>
      <c r="R193" s="30"/>
      <c r="S193" s="30"/>
      <c r="T193" s="30">
        <f t="shared" si="24"/>
        <v>0</v>
      </c>
    </row>
    <row r="194" spans="1:20" ht="12.6" customHeight="1" x14ac:dyDescent="0.4">
      <c r="A194" s="8"/>
      <c r="B194" s="99"/>
      <c r="C194" s="10"/>
      <c r="D194" s="73" t="s">
        <v>34</v>
      </c>
      <c r="E194" s="21"/>
      <c r="F194" s="30"/>
      <c r="G194" s="30"/>
      <c r="H194" s="30"/>
      <c r="I194" s="30"/>
      <c r="J194" s="30"/>
      <c r="K194" s="30"/>
      <c r="L194" s="30"/>
      <c r="M194" s="30"/>
      <c r="N194" s="30"/>
      <c r="O194" s="30"/>
      <c r="P194" s="30"/>
      <c r="Q194" s="30"/>
      <c r="R194" s="30"/>
      <c r="S194" s="30"/>
      <c r="T194" s="30">
        <f t="shared" si="24"/>
        <v>0</v>
      </c>
    </row>
    <row r="195" spans="1:20" ht="12.6" customHeight="1" x14ac:dyDescent="0.4">
      <c r="A195" s="8"/>
      <c r="B195" s="99"/>
      <c r="C195" s="10"/>
      <c r="D195" s="73" t="s">
        <v>33</v>
      </c>
      <c r="E195" s="21"/>
      <c r="F195" s="30"/>
      <c r="G195" s="30"/>
      <c r="H195" s="30"/>
      <c r="I195" s="30"/>
      <c r="J195" s="30"/>
      <c r="K195" s="30"/>
      <c r="L195" s="30"/>
      <c r="M195" s="30"/>
      <c r="N195" s="30"/>
      <c r="O195" s="30"/>
      <c r="P195" s="30"/>
      <c r="Q195" s="30"/>
      <c r="R195" s="30"/>
      <c r="S195" s="30"/>
      <c r="T195" s="30">
        <f t="shared" si="24"/>
        <v>0</v>
      </c>
    </row>
    <row r="196" spans="1:20" ht="12.6" customHeight="1" x14ac:dyDescent="0.4">
      <c r="A196" s="8"/>
      <c r="B196" s="99"/>
      <c r="C196" s="10"/>
      <c r="D196" s="74" t="s">
        <v>35</v>
      </c>
      <c r="E196" s="21"/>
      <c r="F196" s="17"/>
      <c r="G196" s="17"/>
      <c r="H196" s="17"/>
      <c r="I196" s="17"/>
      <c r="J196" s="17"/>
      <c r="K196" s="17"/>
      <c r="L196" s="17"/>
      <c r="M196" s="17"/>
      <c r="N196" s="17"/>
      <c r="O196" s="17"/>
      <c r="P196" s="17"/>
      <c r="Q196" s="17"/>
      <c r="R196" s="17"/>
      <c r="S196" s="17"/>
      <c r="T196" s="17">
        <f t="shared" si="24"/>
        <v>0</v>
      </c>
    </row>
    <row r="197" spans="1:20" ht="12.6" customHeight="1" x14ac:dyDescent="0.4">
      <c r="A197" s="8"/>
      <c r="B197" s="99"/>
      <c r="C197" s="10"/>
      <c r="D197" s="74" t="s">
        <v>36</v>
      </c>
      <c r="E197" s="21"/>
      <c r="F197" s="17"/>
      <c r="G197" s="17"/>
      <c r="H197" s="17"/>
      <c r="I197" s="17"/>
      <c r="J197" s="17"/>
      <c r="K197" s="17"/>
      <c r="L197" s="17"/>
      <c r="M197" s="17"/>
      <c r="N197" s="17"/>
      <c r="O197" s="17"/>
      <c r="P197" s="17"/>
      <c r="Q197" s="17"/>
      <c r="R197" s="17"/>
      <c r="S197" s="17"/>
      <c r="T197" s="17">
        <f t="shared" si="24"/>
        <v>0</v>
      </c>
    </row>
    <row r="198" spans="1:20" ht="12.6" customHeight="1" x14ac:dyDescent="0.4">
      <c r="A198" s="8"/>
      <c r="B198" s="99"/>
      <c r="C198" s="10"/>
      <c r="D198" s="74" t="s">
        <v>43</v>
      </c>
      <c r="E198" s="21"/>
      <c r="F198" s="17"/>
      <c r="G198" s="17"/>
      <c r="H198" s="17"/>
      <c r="I198" s="17"/>
      <c r="J198" s="17"/>
      <c r="K198" s="17"/>
      <c r="L198" s="17"/>
      <c r="M198" s="17"/>
      <c r="N198" s="17"/>
      <c r="O198" s="17"/>
      <c r="P198" s="17"/>
      <c r="Q198" s="17"/>
      <c r="R198" s="17"/>
      <c r="S198" s="17"/>
      <c r="T198" s="17">
        <f t="shared" si="24"/>
        <v>0</v>
      </c>
    </row>
    <row r="199" spans="1:20" ht="12.6" customHeight="1" x14ac:dyDescent="0.4">
      <c r="A199" s="8"/>
      <c r="B199" s="99"/>
      <c r="C199" s="10"/>
      <c r="D199" s="74" t="s">
        <v>37</v>
      </c>
      <c r="E199" s="21"/>
      <c r="F199" s="17"/>
      <c r="G199" s="17"/>
      <c r="H199" s="17"/>
      <c r="I199" s="17"/>
      <c r="J199" s="17"/>
      <c r="K199" s="17"/>
      <c r="L199" s="17"/>
      <c r="M199" s="17"/>
      <c r="N199" s="17"/>
      <c r="O199" s="17"/>
      <c r="P199" s="17"/>
      <c r="Q199" s="17"/>
      <c r="R199" s="17"/>
      <c r="S199" s="17"/>
      <c r="T199" s="17">
        <f t="shared" si="24"/>
        <v>0</v>
      </c>
    </row>
    <row r="200" spans="1:20" ht="12.6" customHeight="1" x14ac:dyDescent="0.4">
      <c r="D200" s="84" t="s">
        <v>50</v>
      </c>
      <c r="E200" s="21"/>
      <c r="F200" s="31"/>
      <c r="G200" s="31"/>
      <c r="H200" s="32"/>
      <c r="I200" s="32"/>
      <c r="J200" s="32"/>
      <c r="K200" s="32"/>
      <c r="L200" s="31"/>
      <c r="M200" s="31"/>
      <c r="N200" s="32"/>
      <c r="O200" s="32"/>
      <c r="P200" s="32"/>
      <c r="Q200" s="32"/>
      <c r="R200" s="32"/>
      <c r="S200" s="32"/>
      <c r="T200" s="31">
        <f t="shared" ref="T200:T202" si="25">SUM(G200:S200)</f>
        <v>0</v>
      </c>
    </row>
    <row r="201" spans="1:20" ht="12.6" customHeight="1" x14ac:dyDescent="0.4">
      <c r="D201" s="84" t="s">
        <v>25</v>
      </c>
      <c r="E201" s="21"/>
      <c r="F201" s="31"/>
      <c r="G201" s="31"/>
      <c r="H201" s="32"/>
      <c r="I201" s="32"/>
      <c r="J201" s="32"/>
      <c r="K201" s="32"/>
      <c r="L201" s="31"/>
      <c r="M201" s="31"/>
      <c r="N201" s="32"/>
      <c r="O201" s="32"/>
      <c r="P201" s="32"/>
      <c r="Q201" s="32"/>
      <c r="R201" s="32"/>
      <c r="S201" s="32"/>
      <c r="T201" s="31">
        <f t="shared" si="25"/>
        <v>0</v>
      </c>
    </row>
    <row r="202" spans="1:20" ht="12.6" customHeight="1" x14ac:dyDescent="0.4">
      <c r="D202" s="84" t="s">
        <v>51</v>
      </c>
      <c r="E202" s="21"/>
      <c r="F202" s="31"/>
      <c r="G202" s="31"/>
      <c r="H202" s="32"/>
      <c r="I202" s="32"/>
      <c r="J202" s="32"/>
      <c r="K202" s="32"/>
      <c r="L202" s="31"/>
      <c r="M202" s="31"/>
      <c r="N202" s="32"/>
      <c r="O202" s="32"/>
      <c r="P202" s="32"/>
      <c r="Q202" s="32"/>
      <c r="R202" s="32"/>
      <c r="S202" s="32"/>
      <c r="T202" s="31">
        <f t="shared" si="25"/>
        <v>0</v>
      </c>
    </row>
    <row r="203" spans="1:20" x14ac:dyDescent="0.4">
      <c r="A203" s="8"/>
      <c r="B203" s="99"/>
      <c r="C203" s="56"/>
      <c r="D203" s="71" t="s">
        <v>40</v>
      </c>
      <c r="E203" s="21"/>
      <c r="F203" s="45"/>
      <c r="G203" s="45"/>
      <c r="H203" s="45"/>
      <c r="I203" s="45"/>
      <c r="J203" s="45"/>
      <c r="K203" s="45"/>
      <c r="L203" s="45"/>
      <c r="M203" s="45"/>
      <c r="N203" s="45"/>
      <c r="O203" s="45"/>
      <c r="P203" s="45"/>
      <c r="Q203" s="45"/>
      <c r="R203" s="45"/>
      <c r="S203" s="45"/>
      <c r="T203" s="70">
        <f>SUBTOTAL(9,T190:T202)</f>
        <v>0</v>
      </c>
    </row>
    <row r="204" spans="1:20" x14ac:dyDescent="0.4">
      <c r="D204" s="5"/>
      <c r="F204" s="29"/>
      <c r="G204" s="29"/>
      <c r="H204" s="58"/>
      <c r="I204" s="58"/>
      <c r="J204" s="58"/>
      <c r="K204" s="59"/>
      <c r="L204" s="44"/>
      <c r="M204" s="44"/>
      <c r="N204" s="44"/>
      <c r="O204" s="44"/>
      <c r="P204" s="44"/>
      <c r="Q204" s="44"/>
      <c r="R204" s="44"/>
      <c r="S204" s="44"/>
      <c r="T204" s="114"/>
    </row>
    <row r="205" spans="1:20" x14ac:dyDescent="0.4">
      <c r="A205" s="8"/>
      <c r="B205" s="105" t="s">
        <v>65</v>
      </c>
      <c r="C205" s="56" t="s">
        <v>44</v>
      </c>
      <c r="D205" s="71" t="s">
        <v>32</v>
      </c>
      <c r="E205" s="21"/>
      <c r="F205" s="45"/>
      <c r="G205" s="45"/>
      <c r="H205" s="45"/>
      <c r="I205" s="45"/>
      <c r="J205" s="45"/>
      <c r="K205" s="45"/>
      <c r="L205" s="45"/>
      <c r="M205" s="45"/>
      <c r="N205" s="45"/>
      <c r="O205" s="45"/>
      <c r="P205" s="45"/>
      <c r="Q205" s="45"/>
      <c r="R205" s="45"/>
      <c r="S205" s="45"/>
      <c r="T205" s="45">
        <f t="shared" ref="T205:T214" si="26">SUM(G205:S205)</f>
        <v>0</v>
      </c>
    </row>
    <row r="206" spans="1:20" ht="12.6" customHeight="1" x14ac:dyDescent="0.4">
      <c r="A206" s="8"/>
      <c r="B206" s="99" t="s">
        <v>66</v>
      </c>
      <c r="C206" s="21"/>
      <c r="D206" s="72" t="s">
        <v>30</v>
      </c>
      <c r="E206" s="21"/>
      <c r="F206" s="45"/>
      <c r="G206" s="45"/>
      <c r="H206" s="45"/>
      <c r="I206" s="45"/>
      <c r="J206" s="45"/>
      <c r="K206" s="45"/>
      <c r="L206" s="45"/>
      <c r="M206" s="45"/>
      <c r="N206" s="45"/>
      <c r="O206" s="45"/>
      <c r="P206" s="45"/>
      <c r="Q206" s="45"/>
      <c r="R206" s="45"/>
      <c r="S206" s="45"/>
      <c r="T206" s="45">
        <f t="shared" si="26"/>
        <v>0</v>
      </c>
    </row>
    <row r="207" spans="1:20" ht="12.6" customHeight="1" x14ac:dyDescent="0.4">
      <c r="A207" s="8"/>
      <c r="B207" s="99"/>
      <c r="C207" s="21"/>
      <c r="D207" s="72" t="s">
        <v>38</v>
      </c>
      <c r="E207" s="21"/>
      <c r="F207" s="45"/>
      <c r="G207" s="45"/>
      <c r="H207" s="45"/>
      <c r="I207" s="45"/>
      <c r="J207" s="45"/>
      <c r="K207" s="45"/>
      <c r="L207" s="45"/>
      <c r="M207" s="45"/>
      <c r="N207" s="45"/>
      <c r="O207" s="45"/>
      <c r="P207" s="45"/>
      <c r="Q207" s="45"/>
      <c r="R207" s="45"/>
      <c r="S207" s="45"/>
      <c r="T207" s="45">
        <f t="shared" si="26"/>
        <v>0</v>
      </c>
    </row>
    <row r="208" spans="1:20" ht="12.6" customHeight="1" x14ac:dyDescent="0.4">
      <c r="A208" s="8"/>
      <c r="B208" s="99"/>
      <c r="C208" s="10"/>
      <c r="D208" s="73" t="s">
        <v>42</v>
      </c>
      <c r="E208" s="21"/>
      <c r="F208" s="30"/>
      <c r="G208" s="30"/>
      <c r="H208" s="30"/>
      <c r="I208" s="30"/>
      <c r="J208" s="30"/>
      <c r="K208" s="30"/>
      <c r="L208" s="30"/>
      <c r="M208" s="30"/>
      <c r="N208" s="30"/>
      <c r="O208" s="30"/>
      <c r="P208" s="30"/>
      <c r="Q208" s="30"/>
      <c r="R208" s="30"/>
      <c r="S208" s="30"/>
      <c r="T208" s="30">
        <f t="shared" si="26"/>
        <v>0</v>
      </c>
    </row>
    <row r="209" spans="1:20" ht="12.6" customHeight="1" x14ac:dyDescent="0.4">
      <c r="A209" s="8"/>
      <c r="B209" s="99"/>
      <c r="C209" s="10"/>
      <c r="D209" s="73" t="s">
        <v>34</v>
      </c>
      <c r="E209" s="21"/>
      <c r="F209" s="30"/>
      <c r="G209" s="30"/>
      <c r="H209" s="30"/>
      <c r="I209" s="30"/>
      <c r="J209" s="30"/>
      <c r="K209" s="30"/>
      <c r="L209" s="30"/>
      <c r="M209" s="30"/>
      <c r="N209" s="30"/>
      <c r="O209" s="30"/>
      <c r="P209" s="30"/>
      <c r="Q209" s="30"/>
      <c r="R209" s="30"/>
      <c r="S209" s="30"/>
      <c r="T209" s="30">
        <f t="shared" si="26"/>
        <v>0</v>
      </c>
    </row>
    <row r="210" spans="1:20" ht="12.6" customHeight="1" x14ac:dyDescent="0.4">
      <c r="A210" s="8"/>
      <c r="B210" s="99"/>
      <c r="C210" s="10"/>
      <c r="D210" s="73" t="s">
        <v>33</v>
      </c>
      <c r="E210" s="21"/>
      <c r="F210" s="30"/>
      <c r="G210" s="30"/>
      <c r="H210" s="30"/>
      <c r="I210" s="30"/>
      <c r="J210" s="30"/>
      <c r="K210" s="30"/>
      <c r="L210" s="30"/>
      <c r="M210" s="30"/>
      <c r="N210" s="30"/>
      <c r="O210" s="30"/>
      <c r="P210" s="30"/>
      <c r="Q210" s="30"/>
      <c r="R210" s="30"/>
      <c r="S210" s="30"/>
      <c r="T210" s="30">
        <f t="shared" si="26"/>
        <v>0</v>
      </c>
    </row>
    <row r="211" spans="1:20" ht="12.6" customHeight="1" x14ac:dyDescent="0.4">
      <c r="A211" s="8"/>
      <c r="B211" s="99"/>
      <c r="C211" s="10"/>
      <c r="D211" s="74" t="s">
        <v>35</v>
      </c>
      <c r="E211" s="21"/>
      <c r="F211" s="17"/>
      <c r="G211" s="17"/>
      <c r="H211" s="17"/>
      <c r="I211" s="17"/>
      <c r="J211" s="17"/>
      <c r="K211" s="17"/>
      <c r="L211" s="17"/>
      <c r="M211" s="17"/>
      <c r="N211" s="17"/>
      <c r="O211" s="17"/>
      <c r="P211" s="17"/>
      <c r="Q211" s="17"/>
      <c r="R211" s="17"/>
      <c r="S211" s="17"/>
      <c r="T211" s="17">
        <f t="shared" si="26"/>
        <v>0</v>
      </c>
    </row>
    <row r="212" spans="1:20" ht="12.6" customHeight="1" x14ac:dyDescent="0.4">
      <c r="A212" s="8"/>
      <c r="B212" s="99"/>
      <c r="C212" s="10"/>
      <c r="D212" s="74" t="s">
        <v>36</v>
      </c>
      <c r="E212" s="21"/>
      <c r="F212" s="17"/>
      <c r="G212" s="17"/>
      <c r="H212" s="17"/>
      <c r="I212" s="17"/>
      <c r="J212" s="17"/>
      <c r="K212" s="17"/>
      <c r="L212" s="17"/>
      <c r="M212" s="17"/>
      <c r="N212" s="17"/>
      <c r="O212" s="17"/>
      <c r="P212" s="17"/>
      <c r="Q212" s="17"/>
      <c r="R212" s="17"/>
      <c r="S212" s="17"/>
      <c r="T212" s="17">
        <f t="shared" si="26"/>
        <v>0</v>
      </c>
    </row>
    <row r="213" spans="1:20" ht="12.6" customHeight="1" x14ac:dyDescent="0.4">
      <c r="A213" s="8"/>
      <c r="B213" s="99"/>
      <c r="C213" s="10"/>
      <c r="D213" s="74" t="s">
        <v>43</v>
      </c>
      <c r="E213" s="21"/>
      <c r="F213" s="17"/>
      <c r="G213" s="17"/>
      <c r="H213" s="17"/>
      <c r="I213" s="17"/>
      <c r="J213" s="17"/>
      <c r="K213" s="17"/>
      <c r="L213" s="17"/>
      <c r="M213" s="17"/>
      <c r="N213" s="17"/>
      <c r="O213" s="17"/>
      <c r="P213" s="17"/>
      <c r="Q213" s="17"/>
      <c r="R213" s="17"/>
      <c r="S213" s="17"/>
      <c r="T213" s="17">
        <f t="shared" si="26"/>
        <v>0</v>
      </c>
    </row>
    <row r="214" spans="1:20" ht="12.6" customHeight="1" x14ac:dyDescent="0.4">
      <c r="A214" s="8"/>
      <c r="B214" s="99"/>
      <c r="C214" s="10"/>
      <c r="D214" s="74" t="s">
        <v>37</v>
      </c>
      <c r="E214" s="21"/>
      <c r="F214" s="17"/>
      <c r="G214" s="17"/>
      <c r="H214" s="17"/>
      <c r="I214" s="17"/>
      <c r="J214" s="17"/>
      <c r="K214" s="17"/>
      <c r="L214" s="17"/>
      <c r="M214" s="17"/>
      <c r="N214" s="17"/>
      <c r="O214" s="17"/>
      <c r="P214" s="17"/>
      <c r="Q214" s="17"/>
      <c r="R214" s="17"/>
      <c r="S214" s="17"/>
      <c r="T214" s="17">
        <f t="shared" si="26"/>
        <v>0</v>
      </c>
    </row>
    <row r="215" spans="1:20" ht="12.6" customHeight="1" x14ac:dyDescent="0.4">
      <c r="D215" s="84" t="s">
        <v>50</v>
      </c>
      <c r="E215" s="21"/>
      <c r="F215" s="31"/>
      <c r="G215" s="31"/>
      <c r="H215" s="32"/>
      <c r="I215" s="32"/>
      <c r="J215" s="32"/>
      <c r="K215" s="32"/>
      <c r="L215" s="31"/>
      <c r="M215" s="31"/>
      <c r="N215" s="32"/>
      <c r="O215" s="32"/>
      <c r="P215" s="32"/>
      <c r="Q215" s="32"/>
      <c r="R215" s="32"/>
      <c r="S215" s="32"/>
      <c r="T215" s="31">
        <f t="shared" ref="T215:T217" si="27">SUM(G215:S215)</f>
        <v>0</v>
      </c>
    </row>
    <row r="216" spans="1:20" ht="12.6" customHeight="1" x14ac:dyDescent="0.4">
      <c r="D216" s="84" t="s">
        <v>25</v>
      </c>
      <c r="E216" s="21"/>
      <c r="F216" s="31"/>
      <c r="G216" s="31"/>
      <c r="H216" s="32"/>
      <c r="I216" s="32"/>
      <c r="J216" s="32"/>
      <c r="K216" s="32"/>
      <c r="L216" s="31"/>
      <c r="M216" s="31"/>
      <c r="N216" s="32"/>
      <c r="O216" s="32"/>
      <c r="P216" s="32"/>
      <c r="Q216" s="32"/>
      <c r="R216" s="32"/>
      <c r="S216" s="32"/>
      <c r="T216" s="31">
        <f t="shared" si="27"/>
        <v>0</v>
      </c>
    </row>
    <row r="217" spans="1:20" ht="12.6" customHeight="1" x14ac:dyDescent="0.4">
      <c r="D217" s="84" t="s">
        <v>51</v>
      </c>
      <c r="E217" s="21"/>
      <c r="F217" s="31"/>
      <c r="G217" s="31"/>
      <c r="H217" s="32"/>
      <c r="I217" s="32"/>
      <c r="J217" s="32"/>
      <c r="K217" s="32"/>
      <c r="L217" s="31"/>
      <c r="M217" s="31"/>
      <c r="N217" s="32"/>
      <c r="O217" s="32"/>
      <c r="P217" s="32"/>
      <c r="Q217" s="32"/>
      <c r="R217" s="32"/>
      <c r="S217" s="32"/>
      <c r="T217" s="31">
        <f t="shared" si="27"/>
        <v>0</v>
      </c>
    </row>
    <row r="218" spans="1:20" x14ac:dyDescent="0.4">
      <c r="A218" s="8"/>
      <c r="B218" s="99"/>
      <c r="C218" s="56"/>
      <c r="D218" s="71" t="s">
        <v>40</v>
      </c>
      <c r="E218" s="21"/>
      <c r="F218" s="45"/>
      <c r="G218" s="45"/>
      <c r="H218" s="45"/>
      <c r="I218" s="45"/>
      <c r="J218" s="45"/>
      <c r="K218" s="45"/>
      <c r="L218" s="45"/>
      <c r="M218" s="45"/>
      <c r="N218" s="45"/>
      <c r="O218" s="45"/>
      <c r="P218" s="45"/>
      <c r="Q218" s="45"/>
      <c r="R218" s="45"/>
      <c r="S218" s="45"/>
      <c r="T218" s="70">
        <f>SUBTOTAL(9,T205:T217)</f>
        <v>0</v>
      </c>
    </row>
    <row r="219" spans="1:20" x14ac:dyDescent="0.4">
      <c r="D219" s="5"/>
      <c r="F219" s="29"/>
      <c r="G219" s="29"/>
      <c r="H219" s="58"/>
      <c r="I219" s="58"/>
      <c r="J219" s="58"/>
      <c r="K219" s="59"/>
      <c r="L219" s="44"/>
      <c r="M219" s="44"/>
      <c r="N219" s="44"/>
      <c r="O219" s="44"/>
      <c r="P219" s="44"/>
      <c r="Q219" s="44"/>
      <c r="R219" s="44"/>
      <c r="S219" s="44"/>
      <c r="T219" s="114"/>
    </row>
    <row r="220" spans="1:20" x14ac:dyDescent="0.4">
      <c r="A220" s="8"/>
      <c r="B220" s="105" t="s">
        <v>65</v>
      </c>
      <c r="C220" s="56" t="s">
        <v>45</v>
      </c>
      <c r="D220" s="71" t="s">
        <v>32</v>
      </c>
      <c r="E220" s="21"/>
      <c r="F220" s="45"/>
      <c r="G220" s="45"/>
      <c r="H220" s="45"/>
      <c r="I220" s="45"/>
      <c r="J220" s="45"/>
      <c r="K220" s="45"/>
      <c r="L220" s="45"/>
      <c r="M220" s="45"/>
      <c r="N220" s="45"/>
      <c r="O220" s="45"/>
      <c r="P220" s="45"/>
      <c r="Q220" s="45"/>
      <c r="R220" s="45"/>
      <c r="S220" s="45"/>
      <c r="T220" s="45">
        <f t="shared" ref="T220:T229" si="28">SUM(G220:S220)</f>
        <v>0</v>
      </c>
    </row>
    <row r="221" spans="1:20" ht="12.6" customHeight="1" x14ac:dyDescent="0.4">
      <c r="A221" s="8"/>
      <c r="B221" s="99" t="s">
        <v>66</v>
      </c>
      <c r="C221" s="21"/>
      <c r="D221" s="72" t="s">
        <v>30</v>
      </c>
      <c r="E221" s="21"/>
      <c r="F221" s="45"/>
      <c r="G221" s="45"/>
      <c r="H221" s="45"/>
      <c r="I221" s="45"/>
      <c r="J221" s="45"/>
      <c r="K221" s="45"/>
      <c r="L221" s="45"/>
      <c r="M221" s="45"/>
      <c r="N221" s="45"/>
      <c r="O221" s="45"/>
      <c r="P221" s="45"/>
      <c r="Q221" s="45"/>
      <c r="R221" s="45"/>
      <c r="S221" s="45"/>
      <c r="T221" s="45">
        <f t="shared" si="28"/>
        <v>0</v>
      </c>
    </row>
    <row r="222" spans="1:20" ht="12.6" customHeight="1" x14ac:dyDescent="0.4">
      <c r="A222" s="8"/>
      <c r="B222" s="99"/>
      <c r="C222" s="21"/>
      <c r="D222" s="72" t="s">
        <v>38</v>
      </c>
      <c r="E222" s="21"/>
      <c r="F222" s="45"/>
      <c r="G222" s="45"/>
      <c r="H222" s="45"/>
      <c r="I222" s="45"/>
      <c r="J222" s="45"/>
      <c r="K222" s="45"/>
      <c r="L222" s="45"/>
      <c r="M222" s="45"/>
      <c r="N222" s="45"/>
      <c r="O222" s="45"/>
      <c r="P222" s="45"/>
      <c r="Q222" s="45"/>
      <c r="R222" s="45"/>
      <c r="S222" s="45"/>
      <c r="T222" s="45">
        <f t="shared" si="28"/>
        <v>0</v>
      </c>
    </row>
    <row r="223" spans="1:20" ht="12.6" customHeight="1" x14ac:dyDescent="0.4">
      <c r="A223" s="8"/>
      <c r="B223" s="99"/>
      <c r="C223" s="10"/>
      <c r="D223" s="73" t="s">
        <v>42</v>
      </c>
      <c r="E223" s="21"/>
      <c r="F223" s="30"/>
      <c r="G223" s="30"/>
      <c r="H223" s="30"/>
      <c r="I223" s="30"/>
      <c r="J223" s="30"/>
      <c r="K223" s="30"/>
      <c r="L223" s="30"/>
      <c r="M223" s="30"/>
      <c r="N223" s="30"/>
      <c r="O223" s="30"/>
      <c r="P223" s="30"/>
      <c r="Q223" s="30"/>
      <c r="R223" s="30"/>
      <c r="S223" s="30"/>
      <c r="T223" s="30">
        <f t="shared" si="28"/>
        <v>0</v>
      </c>
    </row>
    <row r="224" spans="1:20" ht="12.6" customHeight="1" x14ac:dyDescent="0.4">
      <c r="A224" s="8"/>
      <c r="B224" s="99"/>
      <c r="C224" s="10"/>
      <c r="D224" s="73" t="s">
        <v>34</v>
      </c>
      <c r="E224" s="21"/>
      <c r="F224" s="30"/>
      <c r="G224" s="30"/>
      <c r="H224" s="30"/>
      <c r="I224" s="30"/>
      <c r="J224" s="30"/>
      <c r="K224" s="30"/>
      <c r="L224" s="30"/>
      <c r="M224" s="30"/>
      <c r="N224" s="30"/>
      <c r="O224" s="30"/>
      <c r="P224" s="30"/>
      <c r="Q224" s="30"/>
      <c r="R224" s="30"/>
      <c r="S224" s="30"/>
      <c r="T224" s="30">
        <f t="shared" si="28"/>
        <v>0</v>
      </c>
    </row>
    <row r="225" spans="1:20" ht="12.6" customHeight="1" x14ac:dyDescent="0.4">
      <c r="A225" s="8"/>
      <c r="B225" s="99"/>
      <c r="C225" s="10"/>
      <c r="D225" s="73" t="s">
        <v>33</v>
      </c>
      <c r="E225" s="21"/>
      <c r="F225" s="30"/>
      <c r="G225" s="30"/>
      <c r="H225" s="30"/>
      <c r="I225" s="30"/>
      <c r="J225" s="30"/>
      <c r="K225" s="30"/>
      <c r="L225" s="30"/>
      <c r="M225" s="30"/>
      <c r="N225" s="30"/>
      <c r="O225" s="30"/>
      <c r="P225" s="30"/>
      <c r="Q225" s="30"/>
      <c r="R225" s="30"/>
      <c r="S225" s="30"/>
      <c r="T225" s="30">
        <f t="shared" si="28"/>
        <v>0</v>
      </c>
    </row>
    <row r="226" spans="1:20" ht="12.6" customHeight="1" x14ac:dyDescent="0.4">
      <c r="A226" s="8"/>
      <c r="B226" s="99"/>
      <c r="C226" s="10"/>
      <c r="D226" s="74" t="s">
        <v>35</v>
      </c>
      <c r="E226" s="21"/>
      <c r="F226" s="17"/>
      <c r="G226" s="17"/>
      <c r="H226" s="17"/>
      <c r="I226" s="17"/>
      <c r="J226" s="17"/>
      <c r="K226" s="17"/>
      <c r="L226" s="17"/>
      <c r="M226" s="17"/>
      <c r="N226" s="17"/>
      <c r="O226" s="17"/>
      <c r="P226" s="17"/>
      <c r="Q226" s="17"/>
      <c r="R226" s="17"/>
      <c r="S226" s="17"/>
      <c r="T226" s="17">
        <f t="shared" si="28"/>
        <v>0</v>
      </c>
    </row>
    <row r="227" spans="1:20" ht="12.6" customHeight="1" x14ac:dyDescent="0.4">
      <c r="A227" s="8"/>
      <c r="B227" s="99"/>
      <c r="C227" s="10"/>
      <c r="D227" s="74" t="s">
        <v>36</v>
      </c>
      <c r="E227" s="21"/>
      <c r="F227" s="17"/>
      <c r="G227" s="17"/>
      <c r="H227" s="17"/>
      <c r="I227" s="17"/>
      <c r="J227" s="17"/>
      <c r="K227" s="17"/>
      <c r="L227" s="17"/>
      <c r="M227" s="17"/>
      <c r="N227" s="17"/>
      <c r="O227" s="17"/>
      <c r="P227" s="17"/>
      <c r="Q227" s="17"/>
      <c r="R227" s="17"/>
      <c r="S227" s="17"/>
      <c r="T227" s="17">
        <f t="shared" si="28"/>
        <v>0</v>
      </c>
    </row>
    <row r="228" spans="1:20" ht="12.6" customHeight="1" x14ac:dyDescent="0.4">
      <c r="A228" s="8"/>
      <c r="B228" s="99"/>
      <c r="C228" s="10"/>
      <c r="D228" s="74" t="s">
        <v>43</v>
      </c>
      <c r="E228" s="21"/>
      <c r="F228" s="17"/>
      <c r="G228" s="17"/>
      <c r="H228" s="17"/>
      <c r="I228" s="17"/>
      <c r="J228" s="17"/>
      <c r="K228" s="17"/>
      <c r="L228" s="17"/>
      <c r="M228" s="17"/>
      <c r="N228" s="17"/>
      <c r="O228" s="17"/>
      <c r="P228" s="17"/>
      <c r="Q228" s="17"/>
      <c r="R228" s="17"/>
      <c r="S228" s="17"/>
      <c r="T228" s="17">
        <f t="shared" si="28"/>
        <v>0</v>
      </c>
    </row>
    <row r="229" spans="1:20" ht="12.6" customHeight="1" x14ac:dyDescent="0.4">
      <c r="A229" s="8"/>
      <c r="B229" s="99"/>
      <c r="C229" s="10"/>
      <c r="D229" s="74" t="s">
        <v>37</v>
      </c>
      <c r="E229" s="21"/>
      <c r="F229" s="17"/>
      <c r="G229" s="17"/>
      <c r="H229" s="17"/>
      <c r="I229" s="17"/>
      <c r="J229" s="17"/>
      <c r="K229" s="17"/>
      <c r="L229" s="17"/>
      <c r="M229" s="17"/>
      <c r="N229" s="17"/>
      <c r="O229" s="17"/>
      <c r="P229" s="17"/>
      <c r="Q229" s="17"/>
      <c r="R229" s="17"/>
      <c r="S229" s="17"/>
      <c r="T229" s="17">
        <f t="shared" si="28"/>
        <v>0</v>
      </c>
    </row>
    <row r="230" spans="1:20" ht="12.6" customHeight="1" x14ac:dyDescent="0.4">
      <c r="D230" s="84" t="s">
        <v>50</v>
      </c>
      <c r="E230" s="21"/>
      <c r="F230" s="31"/>
      <c r="G230" s="31"/>
      <c r="H230" s="32"/>
      <c r="I230" s="32"/>
      <c r="J230" s="32"/>
      <c r="K230" s="32"/>
      <c r="L230" s="31"/>
      <c r="M230" s="31"/>
      <c r="N230" s="32"/>
      <c r="O230" s="32"/>
      <c r="P230" s="32"/>
      <c r="Q230" s="32"/>
      <c r="R230" s="32"/>
      <c r="S230" s="32"/>
      <c r="T230" s="31">
        <f t="shared" ref="T230:T232" si="29">SUM(G230:S230)</f>
        <v>0</v>
      </c>
    </row>
    <row r="231" spans="1:20" ht="12.6" customHeight="1" x14ac:dyDescent="0.4">
      <c r="D231" s="84" t="s">
        <v>25</v>
      </c>
      <c r="E231" s="21"/>
      <c r="F231" s="31"/>
      <c r="G231" s="31"/>
      <c r="H231" s="32"/>
      <c r="I231" s="32"/>
      <c r="J231" s="32"/>
      <c r="K231" s="32"/>
      <c r="L231" s="31"/>
      <c r="M231" s="31"/>
      <c r="N231" s="32"/>
      <c r="O231" s="32"/>
      <c r="P231" s="32"/>
      <c r="Q231" s="32"/>
      <c r="R231" s="32"/>
      <c r="S231" s="32"/>
      <c r="T231" s="31">
        <f t="shared" si="29"/>
        <v>0</v>
      </c>
    </row>
    <row r="232" spans="1:20" ht="12.6" customHeight="1" x14ac:dyDescent="0.4">
      <c r="D232" s="84" t="s">
        <v>51</v>
      </c>
      <c r="E232" s="21"/>
      <c r="F232" s="31"/>
      <c r="G232" s="31"/>
      <c r="H232" s="32"/>
      <c r="I232" s="32"/>
      <c r="J232" s="32"/>
      <c r="K232" s="32"/>
      <c r="L232" s="31"/>
      <c r="M232" s="31"/>
      <c r="N232" s="32"/>
      <c r="O232" s="32"/>
      <c r="P232" s="32"/>
      <c r="Q232" s="32"/>
      <c r="R232" s="32"/>
      <c r="S232" s="32"/>
      <c r="T232" s="31">
        <f t="shared" si="29"/>
        <v>0</v>
      </c>
    </row>
    <row r="233" spans="1:20" x14ac:dyDescent="0.4">
      <c r="A233" s="8"/>
      <c r="B233" s="99"/>
      <c r="C233" s="56"/>
      <c r="D233" s="71" t="s">
        <v>40</v>
      </c>
      <c r="E233" s="21"/>
      <c r="F233" s="45"/>
      <c r="G233" s="45"/>
      <c r="H233" s="45"/>
      <c r="I233" s="45"/>
      <c r="J233" s="45"/>
      <c r="K233" s="45"/>
      <c r="L233" s="45"/>
      <c r="M233" s="45"/>
      <c r="N233" s="45"/>
      <c r="O233" s="45"/>
      <c r="P233" s="45"/>
      <c r="Q233" s="45"/>
      <c r="R233" s="45"/>
      <c r="S233" s="45"/>
      <c r="T233" s="70">
        <f>SUBTOTAL(9,T220:T232)</f>
        <v>0</v>
      </c>
    </row>
    <row r="234" spans="1:20" x14ac:dyDescent="0.4">
      <c r="D234" s="5"/>
      <c r="F234" s="29"/>
      <c r="G234" s="29"/>
      <c r="H234" s="58"/>
      <c r="I234" s="58"/>
      <c r="J234" s="58"/>
      <c r="K234" s="59"/>
      <c r="L234" s="44"/>
      <c r="M234" s="44"/>
      <c r="N234" s="44"/>
      <c r="O234" s="44"/>
      <c r="P234" s="44"/>
      <c r="Q234" s="44"/>
      <c r="R234" s="44"/>
      <c r="S234" s="44"/>
      <c r="T234" s="114"/>
    </row>
    <row r="235" spans="1:20" x14ac:dyDescent="0.4">
      <c r="A235" s="8"/>
      <c r="B235" s="99"/>
      <c r="C235" s="81" t="s">
        <v>48</v>
      </c>
      <c r="D235" s="71" t="s">
        <v>32</v>
      </c>
      <c r="E235" s="21"/>
      <c r="F235" s="45"/>
      <c r="G235" s="45"/>
      <c r="H235" s="45"/>
      <c r="I235" s="45"/>
      <c r="J235" s="45"/>
      <c r="K235" s="45"/>
      <c r="L235" s="45"/>
      <c r="M235" s="45"/>
      <c r="N235" s="45"/>
      <c r="O235" s="45"/>
      <c r="P235" s="45"/>
      <c r="Q235" s="45"/>
      <c r="R235" s="45"/>
      <c r="S235" s="45"/>
      <c r="T235" s="45">
        <f t="shared" ref="T235:T244" si="30">SUM(G235:S235)</f>
        <v>0</v>
      </c>
    </row>
    <row r="236" spans="1:20" ht="12.6" customHeight="1" x14ac:dyDescent="0.4">
      <c r="A236" s="8"/>
      <c r="B236" s="99"/>
      <c r="C236" s="21"/>
      <c r="D236" s="72" t="s">
        <v>30</v>
      </c>
      <c r="E236" s="21"/>
      <c r="F236" s="45"/>
      <c r="G236" s="45"/>
      <c r="H236" s="45"/>
      <c r="I236" s="45"/>
      <c r="J236" s="45"/>
      <c r="K236" s="45"/>
      <c r="L236" s="45"/>
      <c r="M236" s="45"/>
      <c r="N236" s="45"/>
      <c r="O236" s="45"/>
      <c r="P236" s="45"/>
      <c r="Q236" s="45"/>
      <c r="R236" s="45"/>
      <c r="S236" s="45"/>
      <c r="T236" s="45">
        <f t="shared" si="30"/>
        <v>0</v>
      </c>
    </row>
    <row r="237" spans="1:20" ht="12.6" customHeight="1" x14ac:dyDescent="0.4">
      <c r="A237" s="8"/>
      <c r="B237" s="99"/>
      <c r="C237" s="21"/>
      <c r="D237" s="72" t="s">
        <v>38</v>
      </c>
      <c r="E237" s="21"/>
      <c r="F237" s="45"/>
      <c r="G237" s="45"/>
      <c r="H237" s="45"/>
      <c r="I237" s="45"/>
      <c r="J237" s="45"/>
      <c r="K237" s="45"/>
      <c r="L237" s="45"/>
      <c r="M237" s="45"/>
      <c r="N237" s="45"/>
      <c r="O237" s="45"/>
      <c r="P237" s="45"/>
      <c r="Q237" s="45"/>
      <c r="R237" s="45"/>
      <c r="S237" s="45"/>
      <c r="T237" s="45">
        <f t="shared" si="30"/>
        <v>0</v>
      </c>
    </row>
    <row r="238" spans="1:20" ht="12.6" customHeight="1" x14ac:dyDescent="0.4">
      <c r="A238" s="8"/>
      <c r="B238" s="99"/>
      <c r="C238" s="10"/>
      <c r="D238" s="73" t="s">
        <v>42</v>
      </c>
      <c r="E238" s="21"/>
      <c r="F238" s="30"/>
      <c r="G238" s="30"/>
      <c r="H238" s="30"/>
      <c r="I238" s="30"/>
      <c r="J238" s="30"/>
      <c r="K238" s="30"/>
      <c r="L238" s="30"/>
      <c r="M238" s="30"/>
      <c r="N238" s="30"/>
      <c r="O238" s="30"/>
      <c r="P238" s="30"/>
      <c r="Q238" s="30"/>
      <c r="R238" s="30"/>
      <c r="S238" s="30"/>
      <c r="T238" s="30">
        <f t="shared" si="30"/>
        <v>0</v>
      </c>
    </row>
    <row r="239" spans="1:20" ht="12.6" customHeight="1" x14ac:dyDescent="0.4">
      <c r="A239" s="8"/>
      <c r="B239" s="99"/>
      <c r="C239" s="10"/>
      <c r="D239" s="73" t="s">
        <v>34</v>
      </c>
      <c r="E239" s="21"/>
      <c r="F239" s="30"/>
      <c r="G239" s="30"/>
      <c r="H239" s="30"/>
      <c r="I239" s="30"/>
      <c r="J239" s="30"/>
      <c r="K239" s="30"/>
      <c r="L239" s="30"/>
      <c r="M239" s="30"/>
      <c r="N239" s="30"/>
      <c r="O239" s="30"/>
      <c r="P239" s="30"/>
      <c r="Q239" s="30"/>
      <c r="R239" s="30"/>
      <c r="S239" s="30"/>
      <c r="T239" s="30">
        <f t="shared" si="30"/>
        <v>0</v>
      </c>
    </row>
    <row r="240" spans="1:20" ht="12.6" customHeight="1" x14ac:dyDescent="0.4">
      <c r="A240" s="8"/>
      <c r="B240" s="99"/>
      <c r="C240" s="10"/>
      <c r="D240" s="73" t="s">
        <v>33</v>
      </c>
      <c r="E240" s="21"/>
      <c r="F240" s="30"/>
      <c r="G240" s="30"/>
      <c r="H240" s="30"/>
      <c r="I240" s="30"/>
      <c r="J240" s="30"/>
      <c r="K240" s="30"/>
      <c r="L240" s="30"/>
      <c r="M240" s="30"/>
      <c r="N240" s="30"/>
      <c r="O240" s="30"/>
      <c r="P240" s="30"/>
      <c r="Q240" s="30"/>
      <c r="R240" s="30"/>
      <c r="S240" s="30"/>
      <c r="T240" s="30">
        <f t="shared" si="30"/>
        <v>0</v>
      </c>
    </row>
    <row r="241" spans="1:20" ht="12.6" customHeight="1" x14ac:dyDescent="0.4">
      <c r="A241" s="8"/>
      <c r="B241" s="99"/>
      <c r="C241" s="10"/>
      <c r="D241" s="74" t="s">
        <v>35</v>
      </c>
      <c r="E241" s="21"/>
      <c r="F241" s="17"/>
      <c r="G241" s="17"/>
      <c r="H241" s="17"/>
      <c r="I241" s="17"/>
      <c r="J241" s="17"/>
      <c r="K241" s="17"/>
      <c r="L241" s="17"/>
      <c r="M241" s="17"/>
      <c r="N241" s="17"/>
      <c r="O241" s="17"/>
      <c r="P241" s="17"/>
      <c r="Q241" s="17"/>
      <c r="R241" s="17"/>
      <c r="S241" s="17"/>
      <c r="T241" s="17">
        <f t="shared" si="30"/>
        <v>0</v>
      </c>
    </row>
    <row r="242" spans="1:20" ht="12.6" customHeight="1" x14ac:dyDescent="0.4">
      <c r="A242" s="8"/>
      <c r="B242" s="99"/>
      <c r="C242" s="10"/>
      <c r="D242" s="74" t="s">
        <v>36</v>
      </c>
      <c r="E242" s="21"/>
      <c r="F242" s="17"/>
      <c r="G242" s="17"/>
      <c r="H242" s="17"/>
      <c r="I242" s="17"/>
      <c r="J242" s="17"/>
      <c r="K242" s="17"/>
      <c r="L242" s="17"/>
      <c r="M242" s="17"/>
      <c r="N242" s="17"/>
      <c r="O242" s="17"/>
      <c r="P242" s="17"/>
      <c r="Q242" s="17"/>
      <c r="R242" s="17"/>
      <c r="S242" s="17"/>
      <c r="T242" s="17">
        <f t="shared" si="30"/>
        <v>0</v>
      </c>
    </row>
    <row r="243" spans="1:20" ht="12.6" customHeight="1" x14ac:dyDescent="0.4">
      <c r="A243" s="8"/>
      <c r="B243" s="99"/>
      <c r="C243" s="10"/>
      <c r="D243" s="74" t="s">
        <v>43</v>
      </c>
      <c r="E243" s="21"/>
      <c r="F243" s="17"/>
      <c r="G243" s="17"/>
      <c r="H243" s="17"/>
      <c r="I243" s="17"/>
      <c r="J243" s="17"/>
      <c r="K243" s="17"/>
      <c r="L243" s="17"/>
      <c r="M243" s="17"/>
      <c r="N243" s="17"/>
      <c r="O243" s="17"/>
      <c r="P243" s="17"/>
      <c r="Q243" s="17"/>
      <c r="R243" s="17"/>
      <c r="S243" s="17"/>
      <c r="T243" s="17">
        <f t="shared" si="30"/>
        <v>0</v>
      </c>
    </row>
    <row r="244" spans="1:20" ht="12.6" customHeight="1" x14ac:dyDescent="0.4">
      <c r="A244" s="8"/>
      <c r="B244" s="99"/>
      <c r="C244" s="10"/>
      <c r="D244" s="74" t="s">
        <v>37</v>
      </c>
      <c r="E244" s="21"/>
      <c r="F244" s="17"/>
      <c r="G244" s="17"/>
      <c r="H244" s="17"/>
      <c r="I244" s="17"/>
      <c r="J244" s="17"/>
      <c r="K244" s="17"/>
      <c r="L244" s="17"/>
      <c r="M244" s="17"/>
      <c r="N244" s="17"/>
      <c r="O244" s="17"/>
      <c r="P244" s="17"/>
      <c r="Q244" s="17"/>
      <c r="R244" s="17"/>
      <c r="S244" s="17"/>
      <c r="T244" s="17">
        <f t="shared" si="30"/>
        <v>0</v>
      </c>
    </row>
    <row r="245" spans="1:20" ht="12.6" customHeight="1" x14ac:dyDescent="0.4">
      <c r="D245" s="84" t="s">
        <v>50</v>
      </c>
      <c r="E245" s="21"/>
      <c r="F245" s="31"/>
      <c r="G245" s="31"/>
      <c r="H245" s="32"/>
      <c r="I245" s="32"/>
      <c r="J245" s="32"/>
      <c r="K245" s="32"/>
      <c r="L245" s="31"/>
      <c r="M245" s="31"/>
      <c r="N245" s="32"/>
      <c r="O245" s="32"/>
      <c r="P245" s="32"/>
      <c r="Q245" s="32"/>
      <c r="R245" s="32"/>
      <c r="S245" s="32"/>
      <c r="T245" s="31">
        <f t="shared" ref="T245:T247" si="31">SUM(G245:S245)</f>
        <v>0</v>
      </c>
    </row>
    <row r="246" spans="1:20" ht="12.6" customHeight="1" x14ac:dyDescent="0.4">
      <c r="D246" s="84" t="s">
        <v>25</v>
      </c>
      <c r="E246" s="21"/>
      <c r="F246" s="31"/>
      <c r="G246" s="31"/>
      <c r="H246" s="32"/>
      <c r="I246" s="32"/>
      <c r="J246" s="32"/>
      <c r="K246" s="32"/>
      <c r="L246" s="31"/>
      <c r="M246" s="31"/>
      <c r="N246" s="32"/>
      <c r="O246" s="32"/>
      <c r="P246" s="32"/>
      <c r="Q246" s="32"/>
      <c r="R246" s="32"/>
      <c r="S246" s="32"/>
      <c r="T246" s="31">
        <f t="shared" si="31"/>
        <v>0</v>
      </c>
    </row>
    <row r="247" spans="1:20" ht="12.6" customHeight="1" x14ac:dyDescent="0.4">
      <c r="D247" s="84" t="s">
        <v>51</v>
      </c>
      <c r="E247" s="21"/>
      <c r="F247" s="31"/>
      <c r="G247" s="31"/>
      <c r="H247" s="32"/>
      <c r="I247" s="32"/>
      <c r="J247" s="32"/>
      <c r="K247" s="32"/>
      <c r="L247" s="31"/>
      <c r="M247" s="31"/>
      <c r="N247" s="32"/>
      <c r="O247" s="32"/>
      <c r="P247" s="32"/>
      <c r="Q247" s="32"/>
      <c r="R247" s="32"/>
      <c r="S247" s="32"/>
      <c r="T247" s="31">
        <f t="shared" si="31"/>
        <v>0</v>
      </c>
    </row>
    <row r="248" spans="1:20" x14ac:dyDescent="0.4">
      <c r="A248" s="8"/>
      <c r="B248" s="99"/>
      <c r="C248" s="56"/>
      <c r="D248" s="71" t="s">
        <v>40</v>
      </c>
      <c r="E248" s="21"/>
      <c r="F248" s="45"/>
      <c r="G248" s="45"/>
      <c r="H248" s="45"/>
      <c r="I248" s="45"/>
      <c r="J248" s="45"/>
      <c r="K248" s="45"/>
      <c r="L248" s="45"/>
      <c r="M248" s="45"/>
      <c r="N248" s="45"/>
      <c r="O248" s="45"/>
      <c r="P248" s="45"/>
      <c r="Q248" s="45"/>
      <c r="R248" s="45"/>
      <c r="S248" s="45"/>
      <c r="T248" s="70">
        <f>SUBTOTAL(9,T235:T244)</f>
        <v>0</v>
      </c>
    </row>
    <row r="249" spans="1:20" s="42" customFormat="1" x14ac:dyDescent="0.4">
      <c r="B249" s="102"/>
      <c r="C249" s="57"/>
      <c r="D249" s="5"/>
      <c r="E249" s="5"/>
      <c r="F249" s="16"/>
      <c r="G249" s="16"/>
      <c r="H249" s="44"/>
      <c r="I249" s="44"/>
      <c r="J249" s="44"/>
      <c r="K249" s="44"/>
      <c r="L249" s="44"/>
      <c r="M249" s="44"/>
      <c r="N249" s="44"/>
      <c r="O249" s="44"/>
      <c r="P249" s="44"/>
      <c r="Q249" s="44"/>
      <c r="R249" s="44"/>
      <c r="S249" s="44"/>
      <c r="T249" s="114"/>
    </row>
    <row r="250" spans="1:20" s="42" customFormat="1" ht="12.6" customHeight="1" x14ac:dyDescent="0.4">
      <c r="A250" s="46"/>
      <c r="B250" s="99"/>
      <c r="C250" s="51"/>
      <c r="D250" s="69" t="s">
        <v>39</v>
      </c>
      <c r="E250" s="21"/>
      <c r="F250" s="16"/>
      <c r="G250" s="16"/>
      <c r="H250" s="44"/>
      <c r="I250" s="44"/>
      <c r="J250" s="44"/>
      <c r="K250" s="44"/>
      <c r="L250" s="44" t="s">
        <v>46</v>
      </c>
      <c r="M250" s="44"/>
      <c r="N250" s="44"/>
      <c r="O250" s="44"/>
      <c r="P250" s="44"/>
      <c r="Q250" s="44"/>
      <c r="R250" s="44"/>
      <c r="S250" s="44"/>
      <c r="T250" s="66"/>
    </row>
    <row r="251" spans="1:20" x14ac:dyDescent="0.4">
      <c r="A251" s="8"/>
      <c r="B251" s="99"/>
      <c r="C251" s="56"/>
      <c r="D251" s="75" t="s">
        <v>32</v>
      </c>
      <c r="E251" s="21"/>
      <c r="F251" s="68"/>
      <c r="G251" s="68">
        <f t="shared" ref="G251:R264" si="32">+SUMIF($D$7:$D$249,$D251,G$7:G$249)</f>
        <v>0</v>
      </c>
      <c r="H251" s="68">
        <f t="shared" si="32"/>
        <v>0</v>
      </c>
      <c r="I251" s="68">
        <f t="shared" si="32"/>
        <v>0</v>
      </c>
      <c r="J251" s="68">
        <f t="shared" si="32"/>
        <v>0</v>
      </c>
      <c r="K251" s="68">
        <f t="shared" si="32"/>
        <v>0</v>
      </c>
      <c r="L251" s="68">
        <f t="shared" si="32"/>
        <v>0</v>
      </c>
      <c r="M251" s="68">
        <f t="shared" si="32"/>
        <v>0</v>
      </c>
      <c r="N251" s="68">
        <f t="shared" si="32"/>
        <v>0</v>
      </c>
      <c r="O251" s="68">
        <f t="shared" si="32"/>
        <v>0</v>
      </c>
      <c r="P251" s="68">
        <f t="shared" si="32"/>
        <v>0</v>
      </c>
      <c r="Q251" s="68">
        <f t="shared" si="32"/>
        <v>0</v>
      </c>
      <c r="R251" s="68">
        <f t="shared" si="32"/>
        <v>0</v>
      </c>
      <c r="S251" s="68"/>
      <c r="T251" s="16">
        <f t="shared" ref="T251:T261" si="33">+SUMIF($D$7:$D$249,$D251,T$7:T$249)</f>
        <v>0</v>
      </c>
    </row>
    <row r="252" spans="1:20" ht="12.6" customHeight="1" x14ac:dyDescent="0.4">
      <c r="A252" s="8"/>
      <c r="B252" s="99"/>
      <c r="C252" s="21"/>
      <c r="D252" s="76" t="s">
        <v>30</v>
      </c>
      <c r="E252" s="21"/>
      <c r="F252" s="68"/>
      <c r="G252" s="68">
        <f t="shared" si="32"/>
        <v>0</v>
      </c>
      <c r="H252" s="68">
        <f t="shared" si="32"/>
        <v>0</v>
      </c>
      <c r="I252" s="68">
        <f t="shared" si="32"/>
        <v>0</v>
      </c>
      <c r="J252" s="68">
        <f t="shared" si="32"/>
        <v>0</v>
      </c>
      <c r="K252" s="68">
        <f t="shared" si="32"/>
        <v>0</v>
      </c>
      <c r="L252" s="68">
        <f t="shared" si="32"/>
        <v>0</v>
      </c>
      <c r="M252" s="68">
        <f t="shared" si="32"/>
        <v>0</v>
      </c>
      <c r="N252" s="68">
        <f t="shared" si="32"/>
        <v>0</v>
      </c>
      <c r="O252" s="68">
        <f t="shared" si="32"/>
        <v>0</v>
      </c>
      <c r="P252" s="68">
        <f t="shared" si="32"/>
        <v>0</v>
      </c>
      <c r="Q252" s="68">
        <f t="shared" si="32"/>
        <v>0</v>
      </c>
      <c r="R252" s="68">
        <f t="shared" si="32"/>
        <v>0</v>
      </c>
      <c r="S252" s="68"/>
      <c r="T252" s="16">
        <f t="shared" si="33"/>
        <v>0</v>
      </c>
    </row>
    <row r="253" spans="1:20" ht="12.6" customHeight="1" x14ac:dyDescent="0.4">
      <c r="A253" s="8"/>
      <c r="B253" s="99"/>
      <c r="C253" s="21"/>
      <c r="D253" s="76" t="s">
        <v>38</v>
      </c>
      <c r="E253" s="21"/>
      <c r="F253" s="68"/>
      <c r="G253" s="68">
        <f t="shared" si="32"/>
        <v>0</v>
      </c>
      <c r="H253" s="68">
        <f t="shared" si="32"/>
        <v>0</v>
      </c>
      <c r="I253" s="68">
        <f t="shared" si="32"/>
        <v>0</v>
      </c>
      <c r="J253" s="68">
        <f t="shared" si="32"/>
        <v>0</v>
      </c>
      <c r="K253" s="68">
        <f t="shared" si="32"/>
        <v>0</v>
      </c>
      <c r="L253" s="68">
        <f t="shared" si="32"/>
        <v>0</v>
      </c>
      <c r="M253" s="68">
        <f t="shared" si="32"/>
        <v>0</v>
      </c>
      <c r="N253" s="68">
        <f t="shared" si="32"/>
        <v>0</v>
      </c>
      <c r="O253" s="68">
        <f t="shared" si="32"/>
        <v>0</v>
      </c>
      <c r="P253" s="68">
        <f t="shared" si="32"/>
        <v>0</v>
      </c>
      <c r="Q253" s="68">
        <f t="shared" si="32"/>
        <v>0</v>
      </c>
      <c r="R253" s="68">
        <f t="shared" si="32"/>
        <v>0</v>
      </c>
      <c r="S253" s="68"/>
      <c r="T253" s="16">
        <f t="shared" si="33"/>
        <v>0</v>
      </c>
    </row>
    <row r="254" spans="1:20" ht="12.6" customHeight="1" x14ac:dyDescent="0.4">
      <c r="A254" s="8"/>
      <c r="B254" s="99"/>
      <c r="C254" s="10"/>
      <c r="D254" s="77" t="s">
        <v>42</v>
      </c>
      <c r="E254" s="21"/>
      <c r="F254" s="78"/>
      <c r="G254" s="78">
        <f t="shared" si="32"/>
        <v>0</v>
      </c>
      <c r="H254" s="78">
        <f t="shared" si="32"/>
        <v>0</v>
      </c>
      <c r="I254" s="78">
        <f t="shared" si="32"/>
        <v>0</v>
      </c>
      <c r="J254" s="78">
        <f t="shared" si="32"/>
        <v>0</v>
      </c>
      <c r="K254" s="78">
        <f t="shared" si="32"/>
        <v>0</v>
      </c>
      <c r="L254" s="78">
        <f t="shared" si="32"/>
        <v>0</v>
      </c>
      <c r="M254" s="78">
        <f t="shared" si="32"/>
        <v>0</v>
      </c>
      <c r="N254" s="78">
        <f t="shared" si="32"/>
        <v>0</v>
      </c>
      <c r="O254" s="78">
        <f t="shared" si="32"/>
        <v>0</v>
      </c>
      <c r="P254" s="78">
        <f t="shared" si="32"/>
        <v>0</v>
      </c>
      <c r="Q254" s="78">
        <f t="shared" si="32"/>
        <v>0</v>
      </c>
      <c r="R254" s="78">
        <f t="shared" si="32"/>
        <v>0</v>
      </c>
      <c r="S254" s="78"/>
      <c r="T254" s="16">
        <f t="shared" si="33"/>
        <v>0</v>
      </c>
    </row>
    <row r="255" spans="1:20" ht="12.6" customHeight="1" x14ac:dyDescent="0.4">
      <c r="A255" s="8"/>
      <c r="B255" s="99"/>
      <c r="C255" s="10"/>
      <c r="D255" s="77" t="s">
        <v>34</v>
      </c>
      <c r="E255" s="21"/>
      <c r="F255" s="78"/>
      <c r="G255" s="78">
        <f t="shared" si="32"/>
        <v>0</v>
      </c>
      <c r="H255" s="78">
        <f t="shared" si="32"/>
        <v>0</v>
      </c>
      <c r="I255" s="78">
        <f t="shared" si="32"/>
        <v>0</v>
      </c>
      <c r="J255" s="78">
        <f t="shared" si="32"/>
        <v>0</v>
      </c>
      <c r="K255" s="78">
        <f t="shared" si="32"/>
        <v>0</v>
      </c>
      <c r="L255" s="78">
        <f t="shared" si="32"/>
        <v>0</v>
      </c>
      <c r="M255" s="78">
        <f t="shared" si="32"/>
        <v>0</v>
      </c>
      <c r="N255" s="78">
        <f t="shared" si="32"/>
        <v>0</v>
      </c>
      <c r="O255" s="78">
        <f t="shared" si="32"/>
        <v>0</v>
      </c>
      <c r="P255" s="78">
        <f t="shared" si="32"/>
        <v>0</v>
      </c>
      <c r="Q255" s="78">
        <f t="shared" si="32"/>
        <v>0</v>
      </c>
      <c r="R255" s="78">
        <f t="shared" si="32"/>
        <v>0</v>
      </c>
      <c r="S255" s="78"/>
      <c r="T255" s="16">
        <f t="shared" si="33"/>
        <v>0</v>
      </c>
    </row>
    <row r="256" spans="1:20" ht="12.6" customHeight="1" x14ac:dyDescent="0.4">
      <c r="A256" s="8"/>
      <c r="B256" s="99"/>
      <c r="C256" s="10"/>
      <c r="D256" s="77" t="s">
        <v>33</v>
      </c>
      <c r="E256" s="21"/>
      <c r="F256" s="78"/>
      <c r="G256" s="78">
        <f t="shared" si="32"/>
        <v>0</v>
      </c>
      <c r="H256" s="78">
        <f t="shared" si="32"/>
        <v>0</v>
      </c>
      <c r="I256" s="78">
        <f t="shared" si="32"/>
        <v>0</v>
      </c>
      <c r="J256" s="78">
        <f t="shared" si="32"/>
        <v>0</v>
      </c>
      <c r="K256" s="78">
        <f t="shared" si="32"/>
        <v>0</v>
      </c>
      <c r="L256" s="78">
        <f t="shared" si="32"/>
        <v>0</v>
      </c>
      <c r="M256" s="78">
        <f t="shared" si="32"/>
        <v>0</v>
      </c>
      <c r="N256" s="78">
        <f t="shared" si="32"/>
        <v>0</v>
      </c>
      <c r="O256" s="78">
        <f t="shared" si="32"/>
        <v>0</v>
      </c>
      <c r="P256" s="78">
        <f t="shared" si="32"/>
        <v>0</v>
      </c>
      <c r="Q256" s="78">
        <f t="shared" si="32"/>
        <v>0</v>
      </c>
      <c r="R256" s="78">
        <f t="shared" si="32"/>
        <v>0</v>
      </c>
      <c r="S256" s="78"/>
      <c r="T256" s="16">
        <f t="shared" si="33"/>
        <v>0</v>
      </c>
    </row>
    <row r="257" spans="1:20" ht="12.6" customHeight="1" x14ac:dyDescent="0.4">
      <c r="A257" s="8"/>
      <c r="B257" s="99"/>
      <c r="C257" s="10"/>
      <c r="D257" s="79" t="s">
        <v>35</v>
      </c>
      <c r="E257" s="21"/>
      <c r="F257" s="80"/>
      <c r="G257" s="80">
        <f t="shared" si="32"/>
        <v>0</v>
      </c>
      <c r="H257" s="80">
        <f t="shared" si="32"/>
        <v>0</v>
      </c>
      <c r="I257" s="80">
        <f t="shared" si="32"/>
        <v>0</v>
      </c>
      <c r="J257" s="80">
        <f t="shared" si="32"/>
        <v>0</v>
      </c>
      <c r="K257" s="80">
        <f t="shared" si="32"/>
        <v>0</v>
      </c>
      <c r="L257" s="80">
        <f t="shared" si="32"/>
        <v>0</v>
      </c>
      <c r="M257" s="80">
        <f t="shared" si="32"/>
        <v>0</v>
      </c>
      <c r="N257" s="80">
        <f t="shared" si="32"/>
        <v>0</v>
      </c>
      <c r="O257" s="80">
        <f t="shared" si="32"/>
        <v>0</v>
      </c>
      <c r="P257" s="80">
        <f t="shared" si="32"/>
        <v>0</v>
      </c>
      <c r="Q257" s="80">
        <f t="shared" si="32"/>
        <v>0</v>
      </c>
      <c r="R257" s="80">
        <f t="shared" si="32"/>
        <v>0</v>
      </c>
      <c r="S257" s="80"/>
      <c r="T257" s="16">
        <f t="shared" si="33"/>
        <v>0</v>
      </c>
    </row>
    <row r="258" spans="1:20" ht="12.6" customHeight="1" x14ac:dyDescent="0.4">
      <c r="A258" s="8"/>
      <c r="B258" s="99"/>
      <c r="C258" s="10"/>
      <c r="D258" s="79" t="s">
        <v>36</v>
      </c>
      <c r="E258" s="21"/>
      <c r="F258" s="80"/>
      <c r="G258" s="80">
        <f t="shared" si="32"/>
        <v>0</v>
      </c>
      <c r="H258" s="80">
        <f t="shared" si="32"/>
        <v>0</v>
      </c>
      <c r="I258" s="80">
        <f t="shared" si="32"/>
        <v>0</v>
      </c>
      <c r="J258" s="80">
        <f t="shared" si="32"/>
        <v>0</v>
      </c>
      <c r="K258" s="80">
        <f t="shared" si="32"/>
        <v>0</v>
      </c>
      <c r="L258" s="80">
        <f t="shared" si="32"/>
        <v>0</v>
      </c>
      <c r="M258" s="80">
        <f t="shared" si="32"/>
        <v>0</v>
      </c>
      <c r="N258" s="80">
        <f t="shared" si="32"/>
        <v>0</v>
      </c>
      <c r="O258" s="80">
        <f t="shared" si="32"/>
        <v>0</v>
      </c>
      <c r="P258" s="80">
        <f t="shared" si="32"/>
        <v>0</v>
      </c>
      <c r="Q258" s="80">
        <f t="shared" si="32"/>
        <v>0</v>
      </c>
      <c r="R258" s="80">
        <f t="shared" si="32"/>
        <v>0</v>
      </c>
      <c r="S258" s="80"/>
      <c r="T258" s="16">
        <f t="shared" si="33"/>
        <v>0</v>
      </c>
    </row>
    <row r="259" spans="1:20" ht="12.6" customHeight="1" x14ac:dyDescent="0.4">
      <c r="A259" s="8"/>
      <c r="B259" s="99"/>
      <c r="C259" s="10"/>
      <c r="D259" s="79" t="s">
        <v>43</v>
      </c>
      <c r="E259" s="21"/>
      <c r="F259" s="80"/>
      <c r="G259" s="80">
        <f t="shared" si="32"/>
        <v>0</v>
      </c>
      <c r="H259" s="80">
        <f t="shared" si="32"/>
        <v>0</v>
      </c>
      <c r="I259" s="80">
        <f t="shared" si="32"/>
        <v>0</v>
      </c>
      <c r="J259" s="80">
        <f t="shared" si="32"/>
        <v>0</v>
      </c>
      <c r="K259" s="80">
        <f t="shared" si="32"/>
        <v>0</v>
      </c>
      <c r="L259" s="80">
        <f t="shared" si="32"/>
        <v>0</v>
      </c>
      <c r="M259" s="80">
        <f t="shared" si="32"/>
        <v>0</v>
      </c>
      <c r="N259" s="80">
        <f t="shared" si="32"/>
        <v>0</v>
      </c>
      <c r="O259" s="80">
        <f t="shared" si="32"/>
        <v>0</v>
      </c>
      <c r="P259" s="80">
        <f t="shared" si="32"/>
        <v>0</v>
      </c>
      <c r="Q259" s="80">
        <f t="shared" si="32"/>
        <v>0</v>
      </c>
      <c r="R259" s="80">
        <f t="shared" si="32"/>
        <v>0</v>
      </c>
      <c r="S259" s="80"/>
      <c r="T259" s="16">
        <f t="shared" si="33"/>
        <v>0</v>
      </c>
    </row>
    <row r="260" spans="1:20" ht="12.6" customHeight="1" x14ac:dyDescent="0.4">
      <c r="A260" s="8"/>
      <c r="B260" s="99"/>
      <c r="C260" s="10"/>
      <c r="D260" s="79" t="s">
        <v>37</v>
      </c>
      <c r="E260" s="21"/>
      <c r="F260" s="80"/>
      <c r="G260" s="80">
        <f t="shared" si="32"/>
        <v>0</v>
      </c>
      <c r="H260" s="80">
        <f t="shared" si="32"/>
        <v>0</v>
      </c>
      <c r="I260" s="80">
        <f t="shared" si="32"/>
        <v>0</v>
      </c>
      <c r="J260" s="80">
        <f t="shared" si="32"/>
        <v>0</v>
      </c>
      <c r="K260" s="80">
        <f t="shared" si="32"/>
        <v>0</v>
      </c>
      <c r="L260" s="80">
        <f t="shared" si="32"/>
        <v>0</v>
      </c>
      <c r="M260" s="80">
        <f t="shared" si="32"/>
        <v>0</v>
      </c>
      <c r="N260" s="80">
        <f t="shared" si="32"/>
        <v>0</v>
      </c>
      <c r="O260" s="80">
        <f t="shared" si="32"/>
        <v>0</v>
      </c>
      <c r="P260" s="80">
        <f t="shared" si="32"/>
        <v>0</v>
      </c>
      <c r="Q260" s="80">
        <f t="shared" si="32"/>
        <v>0</v>
      </c>
      <c r="R260" s="80">
        <f t="shared" si="32"/>
        <v>0</v>
      </c>
      <c r="S260" s="80"/>
      <c r="T260" s="16">
        <f t="shared" si="33"/>
        <v>0</v>
      </c>
    </row>
    <row r="261" spans="1:20" ht="12.6" customHeight="1" x14ac:dyDescent="0.4">
      <c r="D261" s="84" t="s">
        <v>50</v>
      </c>
      <c r="E261" s="21"/>
      <c r="F261" s="85"/>
      <c r="G261" s="85">
        <f t="shared" si="32"/>
        <v>0</v>
      </c>
      <c r="H261" s="85">
        <f t="shared" si="32"/>
        <v>0</v>
      </c>
      <c r="I261" s="85">
        <f t="shared" si="32"/>
        <v>0</v>
      </c>
      <c r="J261" s="85">
        <f t="shared" si="32"/>
        <v>0</v>
      </c>
      <c r="K261" s="85">
        <f t="shared" si="32"/>
        <v>0</v>
      </c>
      <c r="L261" s="85">
        <f t="shared" si="32"/>
        <v>0</v>
      </c>
      <c r="M261" s="85">
        <f t="shared" si="32"/>
        <v>0</v>
      </c>
      <c r="N261" s="85">
        <f t="shared" si="32"/>
        <v>0</v>
      </c>
      <c r="O261" s="85">
        <f t="shared" si="32"/>
        <v>0</v>
      </c>
      <c r="P261" s="85">
        <f t="shared" si="32"/>
        <v>0</v>
      </c>
      <c r="Q261" s="85">
        <f t="shared" si="32"/>
        <v>0</v>
      </c>
      <c r="R261" s="85">
        <f t="shared" si="32"/>
        <v>0</v>
      </c>
      <c r="S261" s="85"/>
      <c r="T261" s="16">
        <f t="shared" si="33"/>
        <v>0</v>
      </c>
    </row>
    <row r="262" spans="1:20" ht="12.6" customHeight="1" x14ac:dyDescent="0.4">
      <c r="D262" s="84" t="s">
        <v>25</v>
      </c>
      <c r="E262" s="21"/>
      <c r="F262" s="85"/>
      <c r="G262" s="85">
        <f t="shared" si="32"/>
        <v>0</v>
      </c>
      <c r="H262" s="85">
        <f t="shared" si="32"/>
        <v>0</v>
      </c>
      <c r="I262" s="85">
        <f t="shared" si="32"/>
        <v>0</v>
      </c>
      <c r="J262" s="85">
        <f t="shared" si="32"/>
        <v>0</v>
      </c>
      <c r="K262" s="85">
        <f t="shared" si="32"/>
        <v>0</v>
      </c>
      <c r="L262" s="85">
        <f t="shared" si="32"/>
        <v>0</v>
      </c>
      <c r="M262" s="85">
        <f t="shared" si="32"/>
        <v>0</v>
      </c>
      <c r="N262" s="85">
        <f t="shared" si="32"/>
        <v>0</v>
      </c>
      <c r="O262" s="85">
        <f t="shared" si="32"/>
        <v>0</v>
      </c>
      <c r="P262" s="85">
        <f t="shared" si="32"/>
        <v>0</v>
      </c>
      <c r="Q262" s="85">
        <f t="shared" si="32"/>
        <v>0</v>
      </c>
      <c r="R262" s="85">
        <f t="shared" si="32"/>
        <v>0</v>
      </c>
      <c r="S262" s="85"/>
      <c r="T262" s="31">
        <f t="shared" ref="T262:T263" si="34">SUM(G262:S262)</f>
        <v>0</v>
      </c>
    </row>
    <row r="263" spans="1:20" ht="12.6" customHeight="1" x14ac:dyDescent="0.4">
      <c r="D263" s="84" t="s">
        <v>51</v>
      </c>
      <c r="E263" s="21"/>
      <c r="F263" s="85"/>
      <c r="G263" s="85">
        <f t="shared" si="32"/>
        <v>0</v>
      </c>
      <c r="H263" s="85">
        <f t="shared" si="32"/>
        <v>0</v>
      </c>
      <c r="I263" s="85">
        <f t="shared" si="32"/>
        <v>0</v>
      </c>
      <c r="J263" s="85">
        <f t="shared" si="32"/>
        <v>0</v>
      </c>
      <c r="K263" s="85">
        <f t="shared" si="32"/>
        <v>0</v>
      </c>
      <c r="L263" s="85">
        <f t="shared" si="32"/>
        <v>0</v>
      </c>
      <c r="M263" s="85">
        <f t="shared" si="32"/>
        <v>0</v>
      </c>
      <c r="N263" s="85">
        <f t="shared" si="32"/>
        <v>0</v>
      </c>
      <c r="O263" s="85">
        <f t="shared" si="32"/>
        <v>0</v>
      </c>
      <c r="P263" s="85">
        <f t="shared" si="32"/>
        <v>0</v>
      </c>
      <c r="Q263" s="85">
        <f t="shared" si="32"/>
        <v>0</v>
      </c>
      <c r="R263" s="85">
        <f t="shared" si="32"/>
        <v>0</v>
      </c>
      <c r="S263" s="85"/>
      <c r="T263" s="31">
        <f t="shared" si="34"/>
        <v>0</v>
      </c>
    </row>
    <row r="264" spans="1:20" ht="12.6" customHeight="1" x14ac:dyDescent="0.4">
      <c r="A264" s="8"/>
      <c r="B264" s="99"/>
      <c r="C264" s="21"/>
      <c r="D264" s="76" t="s">
        <v>40</v>
      </c>
      <c r="E264" s="21"/>
      <c r="F264" s="68"/>
      <c r="G264" s="68">
        <f t="shared" si="32"/>
        <v>0</v>
      </c>
      <c r="H264" s="68">
        <f t="shared" si="32"/>
        <v>0</v>
      </c>
      <c r="I264" s="68">
        <f t="shared" si="32"/>
        <v>0</v>
      </c>
      <c r="J264" s="68">
        <f t="shared" si="32"/>
        <v>0</v>
      </c>
      <c r="K264" s="68">
        <f t="shared" si="32"/>
        <v>0</v>
      </c>
      <c r="L264" s="68">
        <f t="shared" si="32"/>
        <v>0</v>
      </c>
      <c r="M264" s="68">
        <f t="shared" si="32"/>
        <v>0</v>
      </c>
      <c r="N264" s="68">
        <f t="shared" si="32"/>
        <v>0</v>
      </c>
      <c r="O264" s="68">
        <f t="shared" si="32"/>
        <v>0</v>
      </c>
      <c r="P264" s="68">
        <f t="shared" si="32"/>
        <v>0</v>
      </c>
      <c r="Q264" s="68">
        <f t="shared" si="32"/>
        <v>0</v>
      </c>
      <c r="R264" s="68">
        <f t="shared" si="32"/>
        <v>0</v>
      </c>
      <c r="S264" s="68"/>
      <c r="T264" s="16"/>
    </row>
    <row r="265" spans="1:20" x14ac:dyDescent="0.4">
      <c r="D265" s="5"/>
      <c r="F265" s="29"/>
      <c r="G265" s="29"/>
      <c r="H265" s="58"/>
      <c r="I265" s="58"/>
      <c r="J265" s="58"/>
      <c r="K265" s="59"/>
      <c r="L265" s="44"/>
      <c r="M265" s="44"/>
      <c r="N265" s="44"/>
      <c r="O265" s="44"/>
      <c r="P265" s="44"/>
      <c r="Q265" s="44"/>
      <c r="R265" s="44"/>
      <c r="S265" s="44"/>
      <c r="T265" s="70">
        <f>SUBTOTAL(9,T251:T260)</f>
        <v>0</v>
      </c>
    </row>
    <row r="266" spans="1:20" x14ac:dyDescent="0.4">
      <c r="F266" s="3"/>
      <c r="G266" s="3"/>
      <c r="H266" s="39"/>
      <c r="I266" s="39"/>
      <c r="K266" s="39"/>
      <c r="L266" s="39"/>
      <c r="M266" s="39"/>
      <c r="N266" s="39"/>
      <c r="O266" s="39"/>
      <c r="P266" s="39"/>
      <c r="Q266" s="39"/>
      <c r="R266" s="39"/>
      <c r="S266" s="39"/>
    </row>
    <row r="268" spans="1:20" x14ac:dyDescent="0.4">
      <c r="D268" s="108" t="s">
        <v>123</v>
      </c>
      <c r="E268" s="4"/>
      <c r="F268" s="107" t="s">
        <v>122</v>
      </c>
    </row>
    <row r="269" spans="1:20" ht="23.25" x14ac:dyDescent="0.7">
      <c r="C269" s="88" t="s">
        <v>29</v>
      </c>
    </row>
    <row r="271" spans="1:20" s="12" customFormat="1" ht="19.5" x14ac:dyDescent="0.6">
      <c r="A271" s="15"/>
      <c r="B271" s="106"/>
      <c r="D271" s="87" t="s">
        <v>61</v>
      </c>
      <c r="E271" s="83"/>
      <c r="F271" s="14"/>
      <c r="G271" s="14"/>
      <c r="H271" s="25"/>
      <c r="I271" s="14"/>
      <c r="J271" s="14"/>
      <c r="K271" s="14"/>
      <c r="L271" s="14"/>
      <c r="M271" s="14"/>
      <c r="N271" s="14"/>
      <c r="O271" s="14"/>
      <c r="P271" s="24"/>
      <c r="Q271" s="14"/>
      <c r="R271" s="14"/>
      <c r="T271" s="13"/>
    </row>
    <row r="272" spans="1:20" ht="19.5" x14ac:dyDescent="0.6">
      <c r="A272" s="11"/>
      <c r="B272" s="100"/>
      <c r="C272" s="19"/>
      <c r="D272" s="18" t="s">
        <v>59</v>
      </c>
      <c r="E272" s="21"/>
      <c r="F272" s="30"/>
      <c r="G272" s="30">
        <v>0</v>
      </c>
      <c r="H272" s="30">
        <v>0</v>
      </c>
      <c r="I272" s="30">
        <v>0</v>
      </c>
      <c r="J272" s="30">
        <v>0</v>
      </c>
      <c r="K272" s="30">
        <v>0</v>
      </c>
      <c r="L272" s="30">
        <v>0</v>
      </c>
      <c r="M272" s="30">
        <v>0</v>
      </c>
      <c r="N272" s="30">
        <v>0</v>
      </c>
      <c r="O272" s="30">
        <v>0</v>
      </c>
      <c r="P272" s="30">
        <v>0</v>
      </c>
      <c r="Q272" s="30">
        <v>0</v>
      </c>
      <c r="R272" s="30">
        <v>0</v>
      </c>
      <c r="S272" s="1"/>
      <c r="T272" s="26">
        <f>SUM(G272:R272)</f>
        <v>0</v>
      </c>
    </row>
    <row r="273" spans="1:20" ht="19.5" x14ac:dyDescent="0.6">
      <c r="A273" s="11"/>
      <c r="B273" s="100"/>
      <c r="C273" s="19"/>
      <c r="D273" s="18" t="s">
        <v>60</v>
      </c>
      <c r="E273" s="21"/>
      <c r="F273" s="16"/>
      <c r="G273" s="16">
        <f t="shared" ref="G273:R273" si="35">+G254+G255+G256</f>
        <v>0</v>
      </c>
      <c r="H273" s="16">
        <f t="shared" si="35"/>
        <v>0</v>
      </c>
      <c r="I273" s="16">
        <f t="shared" si="35"/>
        <v>0</v>
      </c>
      <c r="J273" s="16">
        <f t="shared" si="35"/>
        <v>0</v>
      </c>
      <c r="K273" s="16">
        <f t="shared" si="35"/>
        <v>0</v>
      </c>
      <c r="L273" s="16">
        <f t="shared" si="35"/>
        <v>0</v>
      </c>
      <c r="M273" s="16">
        <f t="shared" si="35"/>
        <v>0</v>
      </c>
      <c r="N273" s="16">
        <f t="shared" si="35"/>
        <v>0</v>
      </c>
      <c r="O273" s="16">
        <f t="shared" si="35"/>
        <v>0</v>
      </c>
      <c r="P273" s="16">
        <f t="shared" si="35"/>
        <v>0</v>
      </c>
      <c r="Q273" s="16">
        <f t="shared" si="35"/>
        <v>0</v>
      </c>
      <c r="R273" s="16">
        <f t="shared" si="35"/>
        <v>0</v>
      </c>
      <c r="S273" s="1"/>
      <c r="T273" s="26">
        <f>SUM(G273:R273)</f>
        <v>0</v>
      </c>
    </row>
    <row r="274" spans="1:20" ht="19.5" x14ac:dyDescent="0.6">
      <c r="A274" s="11"/>
      <c r="B274" s="100"/>
      <c r="C274" s="19"/>
      <c r="D274" s="18" t="s">
        <v>28</v>
      </c>
      <c r="E274" s="21"/>
      <c r="F274" s="16"/>
      <c r="G274" s="16">
        <f>SUM(G272:G273)</f>
        <v>0</v>
      </c>
      <c r="H274" s="16">
        <f t="shared" ref="H274:R274" si="36">SUM(H272:H273)</f>
        <v>0</v>
      </c>
      <c r="I274" s="16">
        <f t="shared" si="36"/>
        <v>0</v>
      </c>
      <c r="J274" s="16">
        <f t="shared" si="36"/>
        <v>0</v>
      </c>
      <c r="K274" s="16">
        <f t="shared" si="36"/>
        <v>0</v>
      </c>
      <c r="L274" s="16">
        <f t="shared" si="36"/>
        <v>0</v>
      </c>
      <c r="M274" s="16">
        <f t="shared" si="36"/>
        <v>0</v>
      </c>
      <c r="N274" s="16">
        <f t="shared" si="36"/>
        <v>0</v>
      </c>
      <c r="O274" s="16">
        <f t="shared" si="36"/>
        <v>0</v>
      </c>
      <c r="P274" s="16">
        <f t="shared" si="36"/>
        <v>0</v>
      </c>
      <c r="Q274" s="16">
        <f t="shared" si="36"/>
        <v>0</v>
      </c>
      <c r="R274" s="16">
        <f t="shared" si="36"/>
        <v>0</v>
      </c>
      <c r="S274" s="1"/>
      <c r="T274" s="26">
        <f>SUM(G274:S274)</f>
        <v>0</v>
      </c>
    </row>
    <row r="278" spans="1:20" s="12" customFormat="1" ht="19.5" x14ac:dyDescent="0.6">
      <c r="A278" s="15"/>
      <c r="B278" s="106"/>
      <c r="D278" s="20" t="s">
        <v>56</v>
      </c>
      <c r="E278" s="83"/>
      <c r="F278" s="14"/>
      <c r="G278" s="14"/>
      <c r="H278" s="25"/>
      <c r="I278" s="14"/>
      <c r="J278" s="14"/>
      <c r="K278" s="14"/>
      <c r="L278" s="14"/>
      <c r="M278" s="14"/>
      <c r="N278" s="14"/>
      <c r="O278" s="14"/>
      <c r="P278" s="24"/>
      <c r="Q278" s="14"/>
      <c r="R278" s="14"/>
      <c r="T278" s="13"/>
    </row>
    <row r="279" spans="1:20" ht="19.5" x14ac:dyDescent="0.6">
      <c r="A279" s="11"/>
      <c r="B279" s="100"/>
      <c r="C279" s="19"/>
      <c r="D279" s="18" t="s">
        <v>49</v>
      </c>
      <c r="E279" s="21"/>
      <c r="F279" s="17"/>
      <c r="G279" s="17">
        <v>0</v>
      </c>
      <c r="H279" s="17">
        <v>0</v>
      </c>
      <c r="I279" s="17">
        <v>0</v>
      </c>
      <c r="J279" s="17">
        <v>0</v>
      </c>
      <c r="K279" s="17">
        <v>0</v>
      </c>
      <c r="L279" s="17">
        <v>0</v>
      </c>
      <c r="M279" s="17">
        <v>0</v>
      </c>
      <c r="N279" s="17">
        <v>0</v>
      </c>
      <c r="O279" s="17">
        <v>0</v>
      </c>
      <c r="P279" s="17">
        <v>0</v>
      </c>
      <c r="Q279" s="17">
        <v>0</v>
      </c>
      <c r="R279" s="17">
        <v>0</v>
      </c>
      <c r="S279" s="1"/>
      <c r="T279" s="26">
        <f>SUM(G279:R279)</f>
        <v>0</v>
      </c>
    </row>
    <row r="280" spans="1:20" ht="19.5" x14ac:dyDescent="0.6">
      <c r="A280" s="11"/>
      <c r="B280" s="100"/>
      <c r="C280" s="19"/>
      <c r="D280" s="18" t="s">
        <v>53</v>
      </c>
      <c r="E280" s="21"/>
      <c r="F280" s="16"/>
      <c r="G280" s="16">
        <f t="shared" ref="G280:R280" si="37">+G257+G258+G259</f>
        <v>0</v>
      </c>
      <c r="H280" s="16">
        <f t="shared" si="37"/>
        <v>0</v>
      </c>
      <c r="I280" s="16">
        <f t="shared" si="37"/>
        <v>0</v>
      </c>
      <c r="J280" s="16">
        <f t="shared" si="37"/>
        <v>0</v>
      </c>
      <c r="K280" s="16">
        <f t="shared" si="37"/>
        <v>0</v>
      </c>
      <c r="L280" s="16">
        <f t="shared" si="37"/>
        <v>0</v>
      </c>
      <c r="M280" s="16">
        <f t="shared" si="37"/>
        <v>0</v>
      </c>
      <c r="N280" s="16">
        <f t="shared" si="37"/>
        <v>0</v>
      </c>
      <c r="O280" s="16">
        <f t="shared" si="37"/>
        <v>0</v>
      </c>
      <c r="P280" s="16">
        <f t="shared" si="37"/>
        <v>0</v>
      </c>
      <c r="Q280" s="16">
        <f t="shared" si="37"/>
        <v>0</v>
      </c>
      <c r="R280" s="16">
        <f t="shared" si="37"/>
        <v>0</v>
      </c>
      <c r="S280" s="1"/>
      <c r="T280" s="26">
        <f t="shared" ref="T280:T282" si="38">SUM(G280:R280)</f>
        <v>0</v>
      </c>
    </row>
    <row r="281" spans="1:20" ht="19.5" x14ac:dyDescent="0.6">
      <c r="A281" s="11"/>
      <c r="B281" s="100"/>
      <c r="C281" s="19"/>
      <c r="D281" s="18" t="s">
        <v>54</v>
      </c>
      <c r="E281" s="21"/>
      <c r="F281" s="17"/>
      <c r="G281" s="17">
        <v>0</v>
      </c>
      <c r="H281" s="17">
        <v>0</v>
      </c>
      <c r="I281" s="17">
        <v>0</v>
      </c>
      <c r="J281" s="17">
        <v>0</v>
      </c>
      <c r="K281" s="17">
        <v>0</v>
      </c>
      <c r="L281" s="17">
        <v>0</v>
      </c>
      <c r="M281" s="17">
        <v>0</v>
      </c>
      <c r="N281" s="17">
        <v>0</v>
      </c>
      <c r="O281" s="17">
        <v>0</v>
      </c>
      <c r="P281" s="17">
        <v>0</v>
      </c>
      <c r="Q281" s="17">
        <v>0</v>
      </c>
      <c r="R281" s="17">
        <v>0</v>
      </c>
      <c r="S281" s="1"/>
      <c r="T281" s="26">
        <f t="shared" si="38"/>
        <v>0</v>
      </c>
    </row>
    <row r="282" spans="1:20" ht="19.5" x14ac:dyDescent="0.6">
      <c r="A282" s="11"/>
      <c r="B282" s="100"/>
      <c r="C282" s="19"/>
      <c r="D282" s="18" t="s">
        <v>28</v>
      </c>
      <c r="E282" s="21"/>
      <c r="F282" s="16"/>
      <c r="G282" s="16">
        <f>SUM(G279:G281)</f>
        <v>0</v>
      </c>
      <c r="H282" s="16">
        <f t="shared" ref="H282:R282" si="39">SUM(H279:H281)</f>
        <v>0</v>
      </c>
      <c r="I282" s="16">
        <f t="shared" si="39"/>
        <v>0</v>
      </c>
      <c r="J282" s="16">
        <f t="shared" si="39"/>
        <v>0</v>
      </c>
      <c r="K282" s="16">
        <f t="shared" si="39"/>
        <v>0</v>
      </c>
      <c r="L282" s="16">
        <f t="shared" si="39"/>
        <v>0</v>
      </c>
      <c r="M282" s="16">
        <f t="shared" si="39"/>
        <v>0</v>
      </c>
      <c r="N282" s="16">
        <f t="shared" si="39"/>
        <v>0</v>
      </c>
      <c r="O282" s="16">
        <f t="shared" si="39"/>
        <v>0</v>
      </c>
      <c r="P282" s="16">
        <f t="shared" si="39"/>
        <v>0</v>
      </c>
      <c r="Q282" s="16">
        <f t="shared" si="39"/>
        <v>0</v>
      </c>
      <c r="R282" s="16">
        <f t="shared" si="39"/>
        <v>0</v>
      </c>
      <c r="S282" s="1"/>
      <c r="T282" s="26">
        <f t="shared" si="38"/>
        <v>0</v>
      </c>
    </row>
    <row r="286" spans="1:20" s="12" customFormat="1" ht="19.5" x14ac:dyDescent="0.6">
      <c r="A286" s="15"/>
      <c r="B286" s="106"/>
      <c r="D286" s="83" t="s">
        <v>55</v>
      </c>
      <c r="E286" s="83"/>
      <c r="F286" s="14"/>
      <c r="G286" s="14"/>
      <c r="H286" s="25"/>
      <c r="I286" s="14"/>
      <c r="J286" s="14"/>
      <c r="K286" s="14"/>
      <c r="L286" s="14"/>
      <c r="M286" s="14"/>
      <c r="N286" s="14"/>
      <c r="O286" s="14"/>
      <c r="P286" s="24"/>
      <c r="Q286" s="14"/>
      <c r="R286" s="14"/>
      <c r="T286" s="13"/>
    </row>
    <row r="287" spans="1:20" ht="19.5" x14ac:dyDescent="0.6">
      <c r="A287" s="11"/>
      <c r="B287" s="100"/>
      <c r="C287" s="19"/>
      <c r="D287" s="18" t="s">
        <v>57</v>
      </c>
      <c r="E287" s="21"/>
      <c r="F287" s="17"/>
      <c r="G287" s="17"/>
      <c r="H287" s="23"/>
      <c r="I287" s="17"/>
      <c r="J287" s="23"/>
      <c r="K287" s="22"/>
      <c r="L287" s="22"/>
      <c r="M287" s="22"/>
      <c r="N287" s="22"/>
      <c r="O287" s="22"/>
      <c r="P287" s="22"/>
      <c r="Q287" s="22"/>
      <c r="R287" s="22"/>
      <c r="S287" s="1"/>
      <c r="T287" s="26">
        <f>SUM(G287:R287)</f>
        <v>0</v>
      </c>
    </row>
    <row r="288" spans="1:20" ht="19.5" x14ac:dyDescent="0.6">
      <c r="A288" s="11"/>
      <c r="B288" s="100"/>
      <c r="C288" s="19"/>
      <c r="D288" s="18" t="s">
        <v>58</v>
      </c>
      <c r="E288" s="21"/>
      <c r="F288" s="16"/>
      <c r="G288" s="16">
        <f>G260</f>
        <v>0</v>
      </c>
      <c r="H288" s="16">
        <f t="shared" ref="H288:R288" si="40">H260</f>
        <v>0</v>
      </c>
      <c r="I288" s="16">
        <f t="shared" si="40"/>
        <v>0</v>
      </c>
      <c r="J288" s="16">
        <f t="shared" si="40"/>
        <v>0</v>
      </c>
      <c r="K288" s="16">
        <f t="shared" si="40"/>
        <v>0</v>
      </c>
      <c r="L288" s="16">
        <f t="shared" si="40"/>
        <v>0</v>
      </c>
      <c r="M288" s="16">
        <f t="shared" si="40"/>
        <v>0</v>
      </c>
      <c r="N288" s="16">
        <f t="shared" si="40"/>
        <v>0</v>
      </c>
      <c r="O288" s="16">
        <f t="shared" si="40"/>
        <v>0</v>
      </c>
      <c r="P288" s="16">
        <f t="shared" si="40"/>
        <v>0</v>
      </c>
      <c r="Q288" s="16">
        <f t="shared" si="40"/>
        <v>0</v>
      </c>
      <c r="R288" s="16">
        <f t="shared" si="40"/>
        <v>0</v>
      </c>
      <c r="S288" s="1"/>
      <c r="T288" s="26">
        <f>SUM(G288:R288)</f>
        <v>0</v>
      </c>
    </row>
    <row r="289" spans="1:20" ht="19.5" x14ac:dyDescent="0.6">
      <c r="A289" s="11"/>
      <c r="B289" s="100"/>
      <c r="C289" s="19"/>
      <c r="D289" s="18" t="s">
        <v>28</v>
      </c>
      <c r="E289" s="21"/>
      <c r="F289" s="16"/>
      <c r="G289" s="16">
        <f t="shared" ref="G289:R289" si="41">SUM(G287:G288)</f>
        <v>0</v>
      </c>
      <c r="H289" s="16">
        <f t="shared" si="41"/>
        <v>0</v>
      </c>
      <c r="I289" s="16">
        <f t="shared" si="41"/>
        <v>0</v>
      </c>
      <c r="J289" s="16">
        <f t="shared" si="41"/>
        <v>0</v>
      </c>
      <c r="K289" s="16">
        <f t="shared" si="41"/>
        <v>0</v>
      </c>
      <c r="L289" s="16">
        <f t="shared" si="41"/>
        <v>0</v>
      </c>
      <c r="M289" s="16">
        <f t="shared" si="41"/>
        <v>0</v>
      </c>
      <c r="N289" s="16">
        <f t="shared" si="41"/>
        <v>0</v>
      </c>
      <c r="O289" s="16">
        <f t="shared" si="41"/>
        <v>0</v>
      </c>
      <c r="P289" s="16">
        <f t="shared" si="41"/>
        <v>0</v>
      </c>
      <c r="Q289" s="16">
        <f t="shared" si="41"/>
        <v>0</v>
      </c>
      <c r="R289" s="16">
        <f t="shared" si="41"/>
        <v>0</v>
      </c>
      <c r="S289" s="1"/>
      <c r="T289" s="26">
        <f>SUM(G289:S289)</f>
        <v>0</v>
      </c>
    </row>
    <row r="291" spans="1:20" x14ac:dyDescent="0.4">
      <c r="G291" s="2"/>
      <c r="H291" s="2"/>
      <c r="I291" s="2"/>
      <c r="J291" s="2"/>
      <c r="K291" s="2"/>
      <c r="L291" s="2"/>
      <c r="M291" s="2"/>
      <c r="N291" s="2"/>
      <c r="O291" s="2"/>
      <c r="P291" s="2"/>
    </row>
    <row r="293" spans="1:20" s="12" customFormat="1" ht="19.5" x14ac:dyDescent="0.6">
      <c r="A293" s="15"/>
      <c r="B293" s="106"/>
      <c r="D293" s="86" t="s">
        <v>52</v>
      </c>
      <c r="E293" s="83"/>
      <c r="F293" s="14"/>
      <c r="G293" s="14"/>
      <c r="H293" s="25"/>
      <c r="I293" s="14"/>
      <c r="J293" s="14"/>
      <c r="K293" s="14"/>
      <c r="L293" s="14"/>
      <c r="M293" s="14"/>
      <c r="N293" s="14"/>
      <c r="O293" s="14"/>
      <c r="P293" s="24"/>
      <c r="Q293" s="14"/>
      <c r="R293" s="14"/>
      <c r="T293" s="13"/>
    </row>
    <row r="294" spans="1:20" ht="19.5" x14ac:dyDescent="0.6">
      <c r="A294" s="11"/>
      <c r="B294" s="100"/>
      <c r="C294" s="19"/>
      <c r="D294" s="18" t="s">
        <v>4</v>
      </c>
      <c r="E294" s="21"/>
      <c r="F294" s="31"/>
      <c r="G294" s="31">
        <v>0</v>
      </c>
      <c r="H294" s="31">
        <v>0</v>
      </c>
      <c r="I294" s="31">
        <v>0</v>
      </c>
      <c r="J294" s="31">
        <v>0</v>
      </c>
      <c r="K294" s="31">
        <v>0</v>
      </c>
      <c r="L294" s="31">
        <v>0</v>
      </c>
      <c r="M294" s="31">
        <v>0</v>
      </c>
      <c r="N294" s="31">
        <v>0</v>
      </c>
      <c r="O294" s="31">
        <v>0</v>
      </c>
      <c r="P294" s="31">
        <v>0</v>
      </c>
      <c r="Q294" s="31">
        <v>0</v>
      </c>
      <c r="R294" s="31">
        <v>0</v>
      </c>
      <c r="S294" s="1"/>
      <c r="T294" s="26">
        <f>SUM(G294:R294)</f>
        <v>0</v>
      </c>
    </row>
    <row r="295" spans="1:20" ht="19.5" x14ac:dyDescent="0.6">
      <c r="A295" s="11"/>
      <c r="B295" s="100"/>
      <c r="C295" s="19"/>
      <c r="D295" s="18" t="s">
        <v>5</v>
      </c>
      <c r="E295" s="21"/>
      <c r="F295" s="31"/>
      <c r="G295" s="31">
        <v>0</v>
      </c>
      <c r="H295" s="31">
        <v>0</v>
      </c>
      <c r="I295" s="31">
        <v>0</v>
      </c>
      <c r="J295" s="31">
        <v>0</v>
      </c>
      <c r="K295" s="31">
        <v>0</v>
      </c>
      <c r="L295" s="31">
        <v>0</v>
      </c>
      <c r="M295" s="31">
        <v>0</v>
      </c>
      <c r="N295" s="31">
        <v>0</v>
      </c>
      <c r="O295" s="31">
        <v>0</v>
      </c>
      <c r="P295" s="31">
        <v>0</v>
      </c>
      <c r="Q295" s="31">
        <v>0</v>
      </c>
      <c r="R295" s="31">
        <v>0</v>
      </c>
      <c r="S295" s="1"/>
      <c r="T295" s="26">
        <f>SUM(G295:R295)</f>
        <v>0</v>
      </c>
    </row>
    <row r="296" spans="1:20" ht="19.5" x14ac:dyDescent="0.6">
      <c r="A296" s="11"/>
      <c r="B296" s="100"/>
      <c r="C296" s="19"/>
      <c r="D296" s="18" t="s">
        <v>26</v>
      </c>
      <c r="E296" s="21"/>
      <c r="F296" s="16"/>
      <c r="G296" s="16">
        <f>SUM(G294:G295)</f>
        <v>0</v>
      </c>
      <c r="H296" s="16">
        <f t="shared" ref="H296:R296" si="42">SUM(H294:H295)</f>
        <v>0</v>
      </c>
      <c r="I296" s="16">
        <f t="shared" si="42"/>
        <v>0</v>
      </c>
      <c r="J296" s="16">
        <f t="shared" si="42"/>
        <v>0</v>
      </c>
      <c r="K296" s="16">
        <f t="shared" si="42"/>
        <v>0</v>
      </c>
      <c r="L296" s="16">
        <f t="shared" si="42"/>
        <v>0</v>
      </c>
      <c r="M296" s="16">
        <f t="shared" si="42"/>
        <v>0</v>
      </c>
      <c r="N296" s="16">
        <f t="shared" si="42"/>
        <v>0</v>
      </c>
      <c r="O296" s="16">
        <f t="shared" si="42"/>
        <v>0</v>
      </c>
      <c r="P296" s="16">
        <f t="shared" si="42"/>
        <v>0</v>
      </c>
      <c r="Q296" s="16">
        <f t="shared" si="42"/>
        <v>0</v>
      </c>
      <c r="R296" s="16">
        <f t="shared" si="42"/>
        <v>0</v>
      </c>
      <c r="S296" s="1"/>
      <c r="T296" s="26">
        <f>SUM(G296:R296)</f>
        <v>0</v>
      </c>
    </row>
    <row r="297" spans="1:20" ht="19.5" x14ac:dyDescent="0.6">
      <c r="A297" s="11"/>
      <c r="B297" s="100"/>
      <c r="C297" s="19"/>
      <c r="D297" s="18" t="s">
        <v>27</v>
      </c>
      <c r="E297" s="21"/>
      <c r="F297" s="16"/>
      <c r="G297" s="16">
        <f>+G262</f>
        <v>0</v>
      </c>
      <c r="H297" s="16">
        <f t="shared" ref="H297:R297" si="43">+H262</f>
        <v>0</v>
      </c>
      <c r="I297" s="16">
        <f t="shared" si="43"/>
        <v>0</v>
      </c>
      <c r="J297" s="16">
        <f t="shared" si="43"/>
        <v>0</v>
      </c>
      <c r="K297" s="16">
        <f t="shared" si="43"/>
        <v>0</v>
      </c>
      <c r="L297" s="16">
        <f t="shared" si="43"/>
        <v>0</v>
      </c>
      <c r="M297" s="16">
        <f t="shared" si="43"/>
        <v>0</v>
      </c>
      <c r="N297" s="16">
        <f t="shared" si="43"/>
        <v>0</v>
      </c>
      <c r="O297" s="16">
        <f t="shared" si="43"/>
        <v>0</v>
      </c>
      <c r="P297" s="16">
        <f t="shared" si="43"/>
        <v>0</v>
      </c>
      <c r="Q297" s="16">
        <f t="shared" si="43"/>
        <v>0</v>
      </c>
      <c r="R297" s="16">
        <f t="shared" si="43"/>
        <v>0</v>
      </c>
      <c r="S297" s="1"/>
      <c r="T297" s="26">
        <f>SUM(G297:R297)</f>
        <v>0</v>
      </c>
    </row>
    <row r="298" spans="1:20" ht="19.5" x14ac:dyDescent="0.6">
      <c r="A298" s="11"/>
      <c r="B298" s="100"/>
      <c r="C298" s="19"/>
      <c r="D298" s="18" t="s">
        <v>28</v>
      </c>
      <c r="E298" s="21"/>
      <c r="F298" s="16"/>
      <c r="G298" s="16">
        <f t="shared" ref="G298:R298" si="44">+G296+G297</f>
        <v>0</v>
      </c>
      <c r="H298" s="16">
        <f t="shared" si="44"/>
        <v>0</v>
      </c>
      <c r="I298" s="16">
        <f t="shared" si="44"/>
        <v>0</v>
      </c>
      <c r="J298" s="16">
        <f t="shared" si="44"/>
        <v>0</v>
      </c>
      <c r="K298" s="16">
        <f t="shared" si="44"/>
        <v>0</v>
      </c>
      <c r="L298" s="16">
        <f t="shared" si="44"/>
        <v>0</v>
      </c>
      <c r="M298" s="16">
        <f t="shared" si="44"/>
        <v>0</v>
      </c>
      <c r="N298" s="16">
        <f t="shared" si="44"/>
        <v>0</v>
      </c>
      <c r="O298" s="16">
        <f t="shared" si="44"/>
        <v>0</v>
      </c>
      <c r="P298" s="16">
        <f t="shared" si="44"/>
        <v>0</v>
      </c>
      <c r="Q298" s="16">
        <f t="shared" si="44"/>
        <v>0</v>
      </c>
      <c r="R298" s="16">
        <f t="shared" si="44"/>
        <v>0</v>
      </c>
      <c r="S298" s="1"/>
      <c r="T298" s="26">
        <f>SUM(G298:S298)</f>
        <v>0</v>
      </c>
    </row>
    <row r="300" spans="1:20" x14ac:dyDescent="0.4">
      <c r="D300" s="92" t="s">
        <v>67</v>
      </c>
    </row>
    <row r="301" spans="1:20" x14ac:dyDescent="0.4">
      <c r="D301" s="92" t="s">
        <v>92</v>
      </c>
      <c r="F301" s="31"/>
      <c r="G301" s="31"/>
      <c r="H301" s="31"/>
      <c r="I301" s="31"/>
      <c r="J301" s="31"/>
      <c r="K301" s="31"/>
      <c r="L301" s="31"/>
      <c r="M301" s="31"/>
      <c r="N301" s="31"/>
      <c r="O301" s="31"/>
      <c r="P301" s="31"/>
      <c r="Q301" s="31"/>
      <c r="R301" s="31"/>
      <c r="T301" s="26">
        <f>SUM(G301:R301)</f>
        <v>0</v>
      </c>
    </row>
    <row r="302" spans="1:20" x14ac:dyDescent="0.4">
      <c r="D302" s="92" t="s">
        <v>93</v>
      </c>
      <c r="F302" s="31"/>
      <c r="G302" s="31"/>
      <c r="H302" s="31"/>
      <c r="I302" s="31"/>
      <c r="J302" s="31"/>
      <c r="K302" s="31"/>
      <c r="L302" s="31"/>
      <c r="M302" s="31"/>
      <c r="N302" s="31"/>
      <c r="O302" s="31"/>
      <c r="P302" s="31"/>
      <c r="Q302" s="31"/>
      <c r="R302" s="31"/>
      <c r="T302" s="26">
        <f>SUM(G302:R302)</f>
        <v>0</v>
      </c>
    </row>
    <row r="303" spans="1:20" x14ac:dyDescent="0.4">
      <c r="D303" s="92" t="s">
        <v>68</v>
      </c>
      <c r="G303" s="2">
        <f t="shared" ref="G303:R303" si="45">+G263</f>
        <v>0</v>
      </c>
      <c r="H303" s="2">
        <f t="shared" si="45"/>
        <v>0</v>
      </c>
      <c r="I303" s="2">
        <f t="shared" si="45"/>
        <v>0</v>
      </c>
      <c r="J303" s="2">
        <f t="shared" si="45"/>
        <v>0</v>
      </c>
      <c r="K303" s="2">
        <f t="shared" si="45"/>
        <v>0</v>
      </c>
      <c r="L303" s="2">
        <f t="shared" si="45"/>
        <v>0</v>
      </c>
      <c r="M303" s="2">
        <f t="shared" si="45"/>
        <v>0</v>
      </c>
      <c r="N303" s="2">
        <f t="shared" si="45"/>
        <v>0</v>
      </c>
      <c r="O303" s="2">
        <f t="shared" si="45"/>
        <v>0</v>
      </c>
      <c r="P303" s="2">
        <f t="shared" si="45"/>
        <v>0</v>
      </c>
      <c r="Q303" s="2">
        <f t="shared" si="45"/>
        <v>0</v>
      </c>
      <c r="R303" s="2">
        <f t="shared" si="45"/>
        <v>0</v>
      </c>
      <c r="T303" s="26">
        <f>SUM(G303:S303)</f>
        <v>0</v>
      </c>
    </row>
    <row r="304" spans="1:20" x14ac:dyDescent="0.4">
      <c r="D304" s="92" t="s">
        <v>69</v>
      </c>
      <c r="G304" s="2">
        <f>SUM(G301:G303)</f>
        <v>0</v>
      </c>
      <c r="H304" s="2">
        <f t="shared" ref="H304:R304" si="46">SUM(H301:H303)</f>
        <v>0</v>
      </c>
      <c r="I304" s="2">
        <f t="shared" si="46"/>
        <v>0</v>
      </c>
      <c r="J304" s="2">
        <f t="shared" si="46"/>
        <v>0</v>
      </c>
      <c r="K304" s="2">
        <f t="shared" si="46"/>
        <v>0</v>
      </c>
      <c r="L304" s="2">
        <f t="shared" si="46"/>
        <v>0</v>
      </c>
      <c r="M304" s="2">
        <f t="shared" si="46"/>
        <v>0</v>
      </c>
      <c r="N304" s="2">
        <f t="shared" si="46"/>
        <v>0</v>
      </c>
      <c r="O304" s="2">
        <f t="shared" si="46"/>
        <v>0</v>
      </c>
      <c r="P304" s="2">
        <f t="shared" si="46"/>
        <v>0</v>
      </c>
      <c r="Q304" s="2">
        <f t="shared" si="46"/>
        <v>0</v>
      </c>
      <c r="R304" s="2">
        <f t="shared" si="46"/>
        <v>0</v>
      </c>
      <c r="T304" s="26">
        <f>SUM(G304:S304)</f>
        <v>0</v>
      </c>
    </row>
    <row r="307" spans="4:21" ht="23.25" x14ac:dyDescent="0.7">
      <c r="D307" s="125" t="s">
        <v>63</v>
      </c>
      <c r="F307" s="89"/>
    </row>
    <row r="308" spans="4:21" ht="23.25" x14ac:dyDescent="0.7">
      <c r="D308" s="90"/>
      <c r="F308" s="89"/>
    </row>
    <row r="309" spans="4:21" ht="28.5" x14ac:dyDescent="0.7">
      <c r="D309" s="90"/>
      <c r="F309" s="91" t="s">
        <v>47</v>
      </c>
      <c r="T309" s="67" t="s">
        <v>124</v>
      </c>
      <c r="U309" s="91" t="s">
        <v>125</v>
      </c>
    </row>
    <row r="310" spans="4:21" x14ac:dyDescent="0.4">
      <c r="D310" s="62" t="s">
        <v>62</v>
      </c>
      <c r="F310" s="116">
        <f>'FY2019-20'!U310</f>
        <v>0</v>
      </c>
      <c r="G310" s="2">
        <f>+G274</f>
        <v>0</v>
      </c>
      <c r="H310" s="2">
        <f t="shared" ref="H310:R310" si="47">+H274</f>
        <v>0</v>
      </c>
      <c r="I310" s="2">
        <f t="shared" si="47"/>
        <v>0</v>
      </c>
      <c r="J310" s="2">
        <f t="shared" si="47"/>
        <v>0</v>
      </c>
      <c r="K310" s="2">
        <f t="shared" si="47"/>
        <v>0</v>
      </c>
      <c r="L310" s="2">
        <f t="shared" si="47"/>
        <v>0</v>
      </c>
      <c r="M310" s="2">
        <f t="shared" si="47"/>
        <v>0</v>
      </c>
      <c r="N310" s="2">
        <f t="shared" si="47"/>
        <v>0</v>
      </c>
      <c r="O310" s="2">
        <f t="shared" si="47"/>
        <v>0</v>
      </c>
      <c r="P310" s="2">
        <f t="shared" si="47"/>
        <v>0</v>
      </c>
      <c r="Q310" s="2">
        <f t="shared" si="47"/>
        <v>0</v>
      </c>
      <c r="R310" s="2">
        <f t="shared" si="47"/>
        <v>0</v>
      </c>
      <c r="T310" s="26">
        <f t="shared" ref="T310:T314" si="48">SUM(G310:S310)</f>
        <v>0</v>
      </c>
      <c r="U310" s="109">
        <f>F310+T310</f>
        <v>0</v>
      </c>
    </row>
    <row r="311" spans="4:21" x14ac:dyDescent="0.4">
      <c r="D311" s="62" t="s">
        <v>49</v>
      </c>
      <c r="F311" s="116">
        <f>'FY2019-20'!U311</f>
        <v>0</v>
      </c>
      <c r="G311" s="2">
        <f>+G282</f>
        <v>0</v>
      </c>
      <c r="H311" s="2">
        <f t="shared" ref="H311:R311" si="49">+H282</f>
        <v>0</v>
      </c>
      <c r="I311" s="2">
        <f t="shared" si="49"/>
        <v>0</v>
      </c>
      <c r="J311" s="2">
        <f t="shared" si="49"/>
        <v>0</v>
      </c>
      <c r="K311" s="2">
        <f t="shared" si="49"/>
        <v>0</v>
      </c>
      <c r="L311" s="2">
        <f t="shared" si="49"/>
        <v>0</v>
      </c>
      <c r="M311" s="2">
        <f t="shared" si="49"/>
        <v>0</v>
      </c>
      <c r="N311" s="2">
        <f t="shared" si="49"/>
        <v>0</v>
      </c>
      <c r="O311" s="2">
        <f t="shared" si="49"/>
        <v>0</v>
      </c>
      <c r="P311" s="2">
        <f t="shared" si="49"/>
        <v>0</v>
      </c>
      <c r="Q311" s="2">
        <f t="shared" si="49"/>
        <v>0</v>
      </c>
      <c r="R311" s="2">
        <f t="shared" si="49"/>
        <v>0</v>
      </c>
      <c r="T311" s="26">
        <f t="shared" si="48"/>
        <v>0</v>
      </c>
      <c r="U311" s="109">
        <f t="shared" ref="U311:U314" si="50">F311+T311</f>
        <v>0</v>
      </c>
    </row>
    <row r="312" spans="4:21" x14ac:dyDescent="0.4">
      <c r="D312" s="62" t="s">
        <v>31</v>
      </c>
      <c r="F312" s="116">
        <f>'FY2019-20'!U312</f>
        <v>0</v>
      </c>
      <c r="G312" s="2">
        <f>+G289</f>
        <v>0</v>
      </c>
      <c r="H312" s="2">
        <f t="shared" ref="H312:R312" si="51">+H289</f>
        <v>0</v>
      </c>
      <c r="I312" s="2">
        <f t="shared" si="51"/>
        <v>0</v>
      </c>
      <c r="J312" s="2">
        <f t="shared" si="51"/>
        <v>0</v>
      </c>
      <c r="K312" s="2">
        <f t="shared" si="51"/>
        <v>0</v>
      </c>
      <c r="L312" s="2">
        <f t="shared" si="51"/>
        <v>0</v>
      </c>
      <c r="M312" s="2">
        <f t="shared" si="51"/>
        <v>0</v>
      </c>
      <c r="N312" s="2">
        <f t="shared" si="51"/>
        <v>0</v>
      </c>
      <c r="O312" s="2">
        <f t="shared" si="51"/>
        <v>0</v>
      </c>
      <c r="P312" s="2">
        <f t="shared" si="51"/>
        <v>0</v>
      </c>
      <c r="Q312" s="2">
        <f t="shared" si="51"/>
        <v>0</v>
      </c>
      <c r="R312" s="2">
        <f t="shared" si="51"/>
        <v>0</v>
      </c>
      <c r="T312" s="26">
        <f t="shared" si="48"/>
        <v>0</v>
      </c>
      <c r="U312" s="109">
        <f t="shared" si="50"/>
        <v>0</v>
      </c>
    </row>
    <row r="313" spans="4:21" x14ac:dyDescent="0.4">
      <c r="D313" s="62" t="s">
        <v>41</v>
      </c>
      <c r="F313" s="116">
        <f>'FY2019-20'!U313</f>
        <v>0</v>
      </c>
      <c r="G313" s="2">
        <f>+G298</f>
        <v>0</v>
      </c>
      <c r="H313" s="2">
        <f t="shared" ref="H313:R313" si="52">+H298</f>
        <v>0</v>
      </c>
      <c r="I313" s="2">
        <f t="shared" si="52"/>
        <v>0</v>
      </c>
      <c r="J313" s="2">
        <f t="shared" si="52"/>
        <v>0</v>
      </c>
      <c r="K313" s="2">
        <f t="shared" si="52"/>
        <v>0</v>
      </c>
      <c r="L313" s="2">
        <f t="shared" si="52"/>
        <v>0</v>
      </c>
      <c r="M313" s="2">
        <f t="shared" si="52"/>
        <v>0</v>
      </c>
      <c r="N313" s="2">
        <f t="shared" si="52"/>
        <v>0</v>
      </c>
      <c r="O313" s="2">
        <f t="shared" si="52"/>
        <v>0</v>
      </c>
      <c r="P313" s="2">
        <f t="shared" si="52"/>
        <v>0</v>
      </c>
      <c r="Q313" s="2">
        <f t="shared" si="52"/>
        <v>0</v>
      </c>
      <c r="R313" s="2">
        <f t="shared" si="52"/>
        <v>0</v>
      </c>
      <c r="T313" s="26">
        <f t="shared" si="48"/>
        <v>0</v>
      </c>
      <c r="U313" s="109">
        <f t="shared" si="50"/>
        <v>0</v>
      </c>
    </row>
    <row r="314" spans="4:21" x14ac:dyDescent="0.4">
      <c r="D314" s="62" t="s">
        <v>64</v>
      </c>
      <c r="F314" s="116">
        <f>'FY2019-20'!U314</f>
        <v>0</v>
      </c>
      <c r="G314" s="2">
        <f>+G304</f>
        <v>0</v>
      </c>
      <c r="H314" s="2">
        <f t="shared" ref="H314:R314" si="53">+H304</f>
        <v>0</v>
      </c>
      <c r="I314" s="2">
        <f t="shared" si="53"/>
        <v>0</v>
      </c>
      <c r="J314" s="2">
        <f t="shared" si="53"/>
        <v>0</v>
      </c>
      <c r="K314" s="2">
        <f t="shared" si="53"/>
        <v>0</v>
      </c>
      <c r="L314" s="2">
        <f t="shared" si="53"/>
        <v>0</v>
      </c>
      <c r="M314" s="2">
        <f t="shared" si="53"/>
        <v>0</v>
      </c>
      <c r="N314" s="2">
        <f t="shared" si="53"/>
        <v>0</v>
      </c>
      <c r="O314" s="2">
        <f t="shared" si="53"/>
        <v>0</v>
      </c>
      <c r="P314" s="2">
        <f t="shared" si="53"/>
        <v>0</v>
      </c>
      <c r="Q314" s="2">
        <f t="shared" si="53"/>
        <v>0</v>
      </c>
      <c r="R314" s="2">
        <f t="shared" si="53"/>
        <v>0</v>
      </c>
      <c r="T314" s="26">
        <f t="shared" si="48"/>
        <v>0</v>
      </c>
      <c r="U314" s="109">
        <f t="shared" si="50"/>
        <v>0</v>
      </c>
    </row>
  </sheetData>
  <hyperlinks>
    <hyperlink ref="F268" r:id="rId1"/>
    <hyperlink ref="F5" r:id="rId2"/>
  </hyperlinks>
  <pageMargins left="0" right="0" top="0.75" bottom="1" header="0.5" footer="0.5"/>
  <pageSetup paperSize="5" scale="70" orientation="landscape" r:id="rId3"/>
  <headerFooter alignWithMargins="0">
    <oddHeader>&amp;C&amp;"Calibri,Bold"&amp;12&amp;F</oddHeader>
    <oddFooter>&amp;C&amp;8Page &amp;P of  &amp;N&amp;R&amp;"Calibri,Regular"&amp;9Designed by County of San Mateo
Genevieve Gonzalez
ggonzalez@smcgov.org</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 - NEW</vt:lpstr>
      <vt:lpstr>FY2013-14</vt:lpstr>
      <vt:lpstr>FY2014-15</vt:lpstr>
      <vt:lpstr>FY2015-16</vt:lpstr>
      <vt:lpstr>FY2016-17</vt:lpstr>
      <vt:lpstr>FY2017-18</vt:lpstr>
      <vt:lpstr>FY2018-19</vt:lpstr>
      <vt:lpstr>FY2019-20</vt:lpstr>
      <vt:lpstr>FY2020-21</vt:lpstr>
      <vt:lpstr>FY2021-22</vt:lpstr>
      <vt:lpstr>FY2022-23</vt:lpstr>
      <vt:lpstr>Template</vt:lpstr>
      <vt:lpstr>'FY2013-14'!Print_Titles</vt:lpstr>
      <vt:lpstr>'FY2014-15'!Print_Titles</vt:lpstr>
      <vt:lpstr>'FY2015-16'!Print_Titles</vt:lpstr>
      <vt:lpstr>'FY2016-17'!Print_Titles</vt:lpstr>
      <vt:lpstr>'FY2017-18'!Print_Titles</vt:lpstr>
      <vt:lpstr>'FY2018-19'!Print_Titles</vt:lpstr>
      <vt:lpstr>'FY2019-20'!Print_Titles</vt:lpstr>
      <vt:lpstr>'FY2020-21'!Print_Titles</vt:lpstr>
      <vt:lpstr>'FY2021-22'!Print_Titles</vt:lpstr>
      <vt:lpstr>'FY2022-23'!Print_Titles</vt:lpstr>
      <vt:lpstr>Template!Print_Titles</vt:lpstr>
    </vt:vector>
  </TitlesOfParts>
  <Company>County of San Mateo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Genevieve Gonzalez</dc:creator>
  <cp:lastModifiedBy>William Chiat</cp:lastModifiedBy>
  <cp:lastPrinted>2018-09-19T23:23:52Z</cp:lastPrinted>
  <dcterms:created xsi:type="dcterms:W3CDTF">2014-09-04T22:45:22Z</dcterms:created>
  <dcterms:modified xsi:type="dcterms:W3CDTF">2018-09-27T16:33:49Z</dcterms:modified>
</cp:coreProperties>
</file>